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shboard" sheetId="1" r:id="rId1"/>
    <sheet name="Setup" sheetId="2" r:id="rId2"/>
    <sheet name="Jan" sheetId="3" r:id="rId3"/>
    <sheet name="Feb" sheetId="4" r:id="rId4"/>
    <sheet name="Mar" sheetId="5" r:id="rId5"/>
    <sheet name="Apr" sheetId="6" r:id="rId6"/>
    <sheet name="May" sheetId="7" r:id="rId7"/>
    <sheet name="Jun" sheetId="8" r:id="rId8"/>
    <sheet name="Jul" sheetId="9" r:id="rId9"/>
    <sheet name="Aug" sheetId="10" r:id="rId10"/>
    <sheet name="Sep" sheetId="11" r:id="rId11"/>
    <sheet name="Oct" sheetId="12" r:id="rId12"/>
    <sheet name="Nov" sheetId="13" r:id="rId13"/>
    <sheet name="Dec" sheetId="14" r:id="rId14"/>
    <sheet name="Annual" sheetId="15" r:id="rId15"/>
    <sheet name="How to use" sheetId="16" r:id="rId16"/>
  </sheets>
  <definedNames>
    <definedName name="_xlnm.Print_Area" localSheetId="5">Apr!$A$1:$L$70</definedName>
    <definedName name="_xlnm.Print_Area" localSheetId="9">Aug!$A$1:$L$70</definedName>
    <definedName name="_xlnm.Print_Area" localSheetId="0">Dashboard!$A$1:$P$63</definedName>
    <definedName name="_xlnm.Print_Area" localSheetId="13">Dec!$A$1:$L$70</definedName>
    <definedName name="_xlnm.Print_Area" localSheetId="3">Feb!$A$1:$L$70</definedName>
    <definedName name="_xlnm.Print_Area" localSheetId="2">Jan!$A$1:$L$70</definedName>
    <definedName name="_xlnm.Print_Area" localSheetId="8">Jul!$A$1:$L$70</definedName>
    <definedName name="_xlnm.Print_Area" localSheetId="7">Jun!$A$1:$L$70</definedName>
    <definedName name="_xlnm.Print_Area" localSheetId="4">Mar!$A$1:$L$70</definedName>
    <definedName name="_xlnm.Print_Area" localSheetId="6">May!$A$1:$L$70</definedName>
    <definedName name="_xlnm.Print_Area" localSheetId="12">Nov!$A$1:$L$70</definedName>
    <definedName name="_xlnm.Print_Area" localSheetId="11">Oct!$A$1:$L$70</definedName>
    <definedName name="_xlnm.Print_Area" localSheetId="10">Sep!$A$1:$L$70</definedName>
  </definedNames>
  <calcPr calcId="124519" fullCalcOnLoad="1"/>
</workbook>
</file>

<file path=xl/sharedStrings.xml><?xml version="1.0" encoding="utf-8"?>
<sst xmlns="http://schemas.openxmlformats.org/spreadsheetml/2006/main" count="491" uniqueCount="118">
  <si>
    <t>Setup — categories &amp; monthly budgets</t>
  </si>
  <si>
    <t>List income sources and expense categories once. Jan budget fills the rest of the year — overwrite any month that differs.</t>
  </si>
  <si>
    <t>BUDGET YEAR</t>
  </si>
  <si>
    <t>Type</t>
  </si>
  <si>
    <t>Group</t>
  </si>
  <si>
    <t>Category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</si>
  <si>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</si>
  <si>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</si>
  <si>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</si>
  <si>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</si>
  <si>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</si>
  <si>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</si>
  <si>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</si>
  <si>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</si>
  <si>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</si>
  <si>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</si>
  <si>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</si>
  <si>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</si>
  <si>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</si>
  <si>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Income</t>
  </si>
  <si>
    <t>Salary</t>
  </si>
  <si>
    <t>Side income</t>
  </si>
  <si>
    <t>Interest &amp; other</t>
  </si>
  <si>
    <t>Expense</t>
  </si>
  <si>
    <t>Housing</t>
  </si>
  <si>
    <t>Rent / mortgage</t>
  </si>
  <si>
    <t>Utilities</t>
  </si>
  <si>
    <t>Electricity &amp; gas</t>
  </si>
  <si>
    <t>Internet &amp; phone</t>
  </si>
  <si>
    <t>Food</t>
  </si>
  <si>
    <t>Groceries</t>
  </si>
  <si>
    <t>Dining out</t>
  </si>
  <si>
    <t>Transportation</t>
  </si>
  <si>
    <t>Fuel &amp; transit</t>
  </si>
  <si>
    <t>Car payment</t>
  </si>
  <si>
    <t>Insurance</t>
  </si>
  <si>
    <t>Health</t>
  </si>
  <si>
    <t>Health &amp; fitness</t>
  </si>
  <si>
    <t>Debt</t>
  </si>
  <si>
    <t>Student loan</t>
  </si>
  <si>
    <t>Savings</t>
  </si>
  <si>
    <t>Emergency fund</t>
  </si>
  <si>
    <t>Retirement</t>
  </si>
  <si>
    <t>Personal</t>
  </si>
  <si>
    <t>Shopping &amp; personal</t>
  </si>
  <si>
    <t>Subscriptions</t>
  </si>
  <si>
    <t>Entertainment</t>
  </si>
  <si>
    <t>Fun &amp; hobbies</t>
  </si>
  <si>
    <t>Giving</t>
  </si>
  <si>
    <t>Gifts &amp; donations</t>
  </si>
  <si>
    <t>Groups</t>
  </si>
  <si>
    <t>Other</t>
  </si>
  <si>
    <t>Rename groups here;</t>
  </si>
  <si>
    <t>charts follow.</t>
  </si>
  <si>
    <t>Log transactions on the left; the summary on the right compares them with your Setup budget.</t>
  </si>
  <si>
    <t>INCOME</t>
  </si>
  <si>
    <t>EXPENSES</t>
  </si>
  <si>
    <t>NET SAVED</t>
  </si>
  <si>
    <t>EXPENSE BUDGET LEFT</t>
  </si>
  <si>
    <t>Date</t>
  </si>
  <si>
    <t>Description</t>
  </si>
  <si>
    <t>Amount</t>
  </si>
  <si>
    <t>Budget</t>
  </si>
  <si>
    <t>Actual</t>
  </si>
  <si>
    <t>Difference</t>
  </si>
  <si>
    <t>Status</t>
  </si>
  <si>
    <t>Paycheck</t>
  </si>
  <si>
    <t>Rent</t>
  </si>
  <si>
    <t>Streaming</t>
  </si>
  <si>
    <t>Fuel</t>
  </si>
  <si>
    <t>Car loan</t>
  </si>
  <si>
    <t>Auto-save</t>
  </si>
  <si>
    <t>Restaurant</t>
  </si>
  <si>
    <t>Internet + phone</t>
  </si>
  <si>
    <t>Gym</t>
  </si>
  <si>
    <t>IRA</t>
  </si>
  <si>
    <t>Clothes / home</t>
  </si>
  <si>
    <t>Freelance invoice</t>
  </si>
  <si>
    <t>Movies &amp; games</t>
  </si>
  <si>
    <t>Gift</t>
  </si>
  <si>
    <t>Savings interest</t>
  </si>
  <si>
    <t>Annual summary — actuals by month</t>
  </si>
  <si>
    <t>Total</t>
  </si>
  <si>
    <t>Total income</t>
  </si>
  <si>
    <t>Total expenses</t>
  </si>
  <si>
    <t>Net saved</t>
  </si>
  <si>
    <t>Your year at a glance. Everything here is calculated from the monthly tabs.</t>
  </si>
  <si>
    <t>INCOME TO DATE</t>
  </si>
  <si>
    <t>SPENT TO DATE</t>
  </si>
  <si>
    <t>SAVINGS RATE</t>
  </si>
  <si>
    <t>MONTHS LOGGED</t>
  </si>
  <si>
    <t>Month</t>
  </si>
  <si>
    <t>Expenses</t>
  </si>
  <si>
    <t>Net</t>
  </si>
  <si>
    <t>Exp. budget</t>
  </si>
  <si>
    <t>Saved YTD</t>
  </si>
  <si>
    <t>SPENDING BY GROUP</t>
  </si>
  <si>
    <t>Spent</t>
  </si>
  <si>
    <t>Left</t>
  </si>
  <si>
    <t>% used</t>
  </si>
  <si>
    <t>Annual Budget 2027 — how to use</t>
  </si>
  <si>
    <t>A full-year budget: one Setup tab, one tab per month, an Annual summary and a Dashboard with charts. Sample numbers fill January–March; replace them with yours.</t>
  </si>
  <si>
    <t>HOW TO USE</t>
  </si>
  <si>
    <t>On Setup, list your income sources (Type = Income) and expense categories (Type = Expense) with a Group, then type the January budget. February–December copy January until you overwrite them.</t>
  </si>
  <si>
    <t>Each month, log transactions on that month’s tab. Pick the category from the dropdown; positive amounts only (income and expenses are told apart by the category Type).</t>
  </si>
  <si>
    <t>The summary on each month tab compares actual vs budget. “Over” flags an expense category past its budget.</t>
  </si>
  <si>
    <t>Annual shows every category by month. Dashboard adds totals, savings rate and charts — nothing to type there.</t>
  </si>
  <si>
    <t>To start a fresh year, change the year on Setup and clear the transaction rows on each month tab.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</si>
  <si>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</si>
  <si>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</si>
  <si>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</si>
  <si>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</si>
  <si>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</si>
  <si>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Up to 40 categories and 200 transactions per month. Rename the 12 groups on the right side of Setup — the dashboard follows.</t>
  </si>
  <si>
    <t>Dates from another month turn red on a month tab, so misplaced entries are easy to catch.</t>
  </si>
  <si>
    <t>Money formats use $. Select the cells and pick your own currency format if needed — formulas are unaffected.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</si>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</sst>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6">
    <numFmt numFmtId="164" formatCode="$#,##0;-$#,##0;&quot;–&quot;"/>
    <numFmt numFmtId="165" formatCode="0.0%"/>
    <numFmt numFmtId="166" formatCode="0%;-0%;&quot;–&quot;"/>
    <numFmt numFmtId="167" formatCode="mmm d"/>
    <numFmt numFmtId="168" formatCode="$#,##0.00"/>
    <numFmt numFmtId="169" formatCode="$#,##0.00;-$#,##0.00;&quot;–&quot;"/>
  </numFmts>
  <fonts count="19">
    <font>
      <sz val="11"/>
      <color theme="1"/>
      <name val="Calibri"/>
      <family val="2"/>
      <scheme val="minor"/>
    </font>
    <font>
      <sz val="10"/>
      <color rgb="FF4A4340"/>
      <name val="Arial"/>
      <family val="2"/>
    </font>
    <font>
      <b/>
      <sz val="26"/>
      <color rgb="FF4A4340"/>
      <name val="Trebuchet MS"/>
      <family val="2"/>
    </font>
    <font>
      <sz val="10"/>
      <color rgb="FF8F8580"/>
      <name val="Arial"/>
      <family val="2"/>
    </font>
    <font>
      <b/>
      <sz val="8"/>
      <color rgb="FF8F8580"/>
      <name val="Arial"/>
      <family val="2"/>
    </font>
    <font>
      <b/>
      <sz val="18"/>
      <color rgb="FF4A4340"/>
      <name val="Arial"/>
      <family val="2"/>
    </font>
    <font>
      <b/>
      <sz val="18"/>
      <color rgb="FF7FA27A"/>
      <name val="Arial"/>
      <family val="2"/>
    </font>
    <font>
      <b/>
      <sz val="9"/>
      <color rgb="FF3F4A3C"/>
      <name val="Arial"/>
      <family val="2"/>
    </font>
    <font>
      <b/>
      <sz val="10"/>
      <color rgb="FF4A4340"/>
      <name val="Arial"/>
      <family val="2"/>
    </font>
    <font>
      <b/>
      <sz val="8"/>
      <color rgb="FF7FA27A"/>
      <name val="Arial"/>
      <family val="2"/>
    </font>
    <font>
      <b/>
      <sz val="20"/>
      <color rgb="FF4A4340"/>
      <name val="Trebuchet MS"/>
      <family val="2"/>
    </font>
    <font>
      <sz val="9"/>
      <color rgb="FF8F8580"/>
      <name val="Arial"/>
      <family val="2"/>
    </font>
    <font>
      <sz val="10"/>
      <color rgb="FF4A4340"/>
      <name val="Arial"/>
      <family val="2"/>
    </font>
    <font>
      <b/>
      <sz val="24"/>
      <color rgb="FF4A4340"/>
      <name val="Trebuchet MS"/>
      <family val="2"/>
    </font>
    <font>
      <sz val="9"/>
      <color rgb="FF4A4340"/>
      <name val="Arial"/>
      <family val="2"/>
    </font>
    <font>
      <b/>
      <sz val="10"/>
      <color rgb="FF7FA27A"/>
      <name val="Arial"/>
      <family val="2"/>
    </font>
    <font>
      <b/>
      <sz val="22"/>
      <color rgb="FF4A4340"/>
      <name val="Trebuchet MS"/>
      <family val="2"/>
    </font>
    <font>
      <sz val="10"/>
      <color rgb="FF7FA27A"/>
      <name val="Arial"/>
      <family val="2"/>
    </font>
    <font>
      <i/>
      <sz val="10"/>
      <color rgb="FF8F85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BF7F2"/>
        <bgColor indexed="64"/>
      </patternFill>
    </fill>
    <fill>
      <patternFill patternType="solid">
        <fgColor rgb="FFF4ECE4"/>
        <bgColor indexed="64"/>
      </patternFill>
    </fill>
    <fill>
      <patternFill patternType="solid">
        <fgColor rgb="FFDCE8D6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7FA27A"/>
      </top>
      <bottom/>
      <diagonal/>
    </border>
    <border>
      <left/>
      <right/>
      <top/>
      <bottom style="thin">
        <color rgb="FFEADFD6"/>
      </bottom>
      <diagonal/>
    </border>
    <border>
      <left/>
      <right/>
      <top style="medium">
        <color rgb="FF4A4340"/>
      </top>
      <bottom/>
      <diagonal/>
    </border>
    <border>
      <left/>
      <right/>
      <top/>
      <bottom style="thin">
        <color rgb="FFE3C9C0"/>
      </bottom>
      <diagonal/>
    </border>
    <border>
      <left/>
      <right/>
      <top style="thin">
        <color rgb="FFEADFD6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164" fontId="5" fillId="3" borderId="0" xfId="0" applyNumberFormat="1" applyFont="1" applyFill="1" applyAlignment="1">
      <alignment horizontal="left" vertical="center" indent="1"/>
    </xf>
    <xf numFmtId="164" fontId="6" fillId="3" borderId="0" xfId="0" applyNumberFormat="1" applyFont="1" applyFill="1" applyAlignment="1">
      <alignment horizontal="left" vertical="center" indent="1"/>
    </xf>
    <xf numFmtId="165" fontId="5" fillId="3" borderId="0" xfId="0" applyNumberFormat="1" applyFont="1" applyFill="1" applyAlignment="1">
      <alignment horizontal="left" vertical="center" indent="1"/>
    </xf>
    <xf numFmtId="1" fontId="5" fillId="3" borderId="0" xfId="0" applyNumberFormat="1" applyFont="1" applyFill="1" applyAlignment="1">
      <alignment horizontal="left" vertical="center" indent="1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166" fontId="1" fillId="2" borderId="2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" fontId="8" fillId="5" borderId="4" xfId="0" applyNumberFormat="1" applyFont="1" applyFill="1" applyBorder="1" applyAlignment="1" applyProtection="1">
      <alignment horizontal="left" vertical="center"/>
      <protection locked="0"/>
    </xf>
    <xf numFmtId="0" fontId="3" fillId="5" borderId="4" xfId="0" applyFont="1" applyFill="1" applyBorder="1" applyAlignment="1" applyProtection="1">
      <alignment vertical="center"/>
      <protection locked="0"/>
    </xf>
    <xf numFmtId="0" fontId="8" fillId="5" borderId="4" xfId="0" applyFont="1" applyFill="1" applyBorder="1" applyAlignment="1" applyProtection="1">
      <alignment vertical="center"/>
      <protection locked="0"/>
    </xf>
    <xf numFmtId="164" fontId="1" fillId="5" borderId="4" xfId="0" applyNumberFormat="1" applyFont="1" applyFill="1" applyBorder="1" applyAlignment="1" applyProtection="1">
      <alignment vertical="center"/>
      <protection locked="0"/>
    </xf>
    <xf numFmtId="164" fontId="3" fillId="5" borderId="4" xfId="0" applyNumberFormat="1" applyFont="1" applyFill="1" applyBorder="1" applyAlignment="1" applyProtection="1">
      <alignment vertical="center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164" fontId="8" fillId="5" borderId="4" xfId="0" applyNumberFormat="1" applyFont="1" applyFill="1" applyBorder="1" applyAlignment="1" applyProtection="1">
      <alignment vertical="center"/>
      <protection locked="0"/>
    </xf>
    <xf numFmtId="0" fontId="12" fillId="5" borderId="4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>
      <alignment vertical="center"/>
    </xf>
    <xf numFmtId="167" fontId="1" fillId="5" borderId="4" xfId="0" applyNumberFormat="1" applyFont="1" applyFill="1" applyBorder="1" applyAlignment="1" applyProtection="1">
      <alignment horizontal="left" vertical="center"/>
      <protection locked="0"/>
    </xf>
    <xf numFmtId="168" fontId="1" fillId="5" borderId="4" xfId="0" applyNumberFormat="1" applyFont="1" applyFill="1" applyBorder="1" applyAlignment="1" applyProtection="1">
      <alignment vertical="center"/>
      <protection locked="0"/>
    </xf>
    <xf numFmtId="0" fontId="11" fillId="2" borderId="2" xfId="0" applyFont="1" applyFill="1" applyBorder="1" applyAlignment="1">
      <alignment vertical="center"/>
    </xf>
    <xf numFmtId="169" fontId="1" fillId="2" borderId="2" xfId="0" applyNumberFormat="1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164" fontId="15" fillId="3" borderId="3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3" borderId="5" xfId="0" applyFont="1" applyFill="1" applyBorder="1" applyAlignment="1">
      <alignment vertical="center"/>
    </xf>
    <xf numFmtId="0" fontId="17" fillId="2" borderId="0" xfId="0" applyFont="1" applyFill="1" applyAlignment="1">
      <alignment horizontal="center" vertical="top"/>
    </xf>
    <xf numFmtId="0" fontId="18" fillId="2" borderId="0" xfId="0" applyFont="1" applyFill="1" applyAlignment="1">
      <alignment vertical="center"/>
    </xf>
  </cellXfs>
  <cellStyles count="1">
    <cellStyle name="Normal" xfId="0" builtinId="0"/>
  </cellStyles>
  <dxfs count="6">
    <dxf>
      <font>
        <color rgb="FF5E8A5A"/>
      </font>
    </dxf>
    <dxf>
      <font>
        <i/>
        <color rgb="FFC0675A"/>
      </font>
    </dxf>
    <dxf>
      <font>
        <b/>
        <color rgb="FFC0675A"/>
      </font>
      <fill>
        <patternFill>
          <bgColor rgb="FFF8E1DC"/>
        </patternFill>
      </fill>
    </dxf>
    <dxf>
      <font>
        <b/>
        <color rgb="FF5E8A5A"/>
      </font>
    </dxf>
    <dxf>
      <font>
        <color rgb="FFC0675A"/>
      </font>
    </dxf>
    <dxf>
      <font>
        <b/>
        <color rgb="FFC0675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Income vs expenses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Income</c:v>
          </c:tx>
          <c:spPr>
            <a:solidFill>
              <a:srgbClr val="A8C3A0"/>
            </a:solidFill>
          </c:spPr>
          <c:cat>
            <c:strRef>
              <c:f>Dashboard!$B$10:$B$21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Dashboard!$C$10:$C$21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Expenses</c:v>
          </c:tx>
          <c:spPr>
            <a:solidFill>
              <a:srgbClr val="EDB9B0"/>
            </a:solidFill>
          </c:spPr>
          <c:cat>
            <c:strRef>
              <c:f>Dashboard!$B$10:$B$21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Dashboard!$D$10:$D$21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70"/>
        <c:axId val="50010001"/>
        <c:axId val="50010002"/>
      </c:bar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ADFD6"/>
            </a:solidFill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ADFD6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BF7F2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Saved year-to-date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Saved YTD</c:v>
          </c:tx>
          <c:spPr>
            <a:ln w="31750">
              <a:solidFill>
                <a:srgbClr val="7FA27A"/>
              </a:solidFill>
            </a:ln>
          </c:spPr>
          <c:marker>
            <c:symbol val="circle"/>
            <c:size val="6"/>
            <c:spPr>
              <a:solidFill>
                <a:srgbClr val="7FA27A"/>
              </a:solidFill>
              <a:ln>
                <a:solidFill>
                  <a:srgbClr val="7FA27A"/>
                </a:solidFill>
              </a:ln>
            </c:spPr>
          </c:marker>
          <c:cat>
            <c:strRef>
              <c:f>Dashboard!$B$10:$B$21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Dashboard!$G$10:$G$21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ADFD6"/>
            </a:solidFill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 w="6350">
              <a:solidFill>
                <a:srgbClr val="EADFD6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BF7F2"/>
        </a:solidFill>
      </c:spPr>
    </c:plotArea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Spending by group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A8C3A0"/>
              </a:solidFill>
              <a:ln>
                <a:solidFill>
                  <a:srgbClr val="FBF7F2"/>
                </a:solidFill>
              </a:ln>
            </c:spPr>
          </c:dPt>
          <c:dPt>
            <c:idx val="1"/>
            <c:spPr>
              <a:solidFill>
                <a:srgbClr val="EDB9B0"/>
              </a:solidFill>
              <a:ln>
                <a:solidFill>
                  <a:srgbClr val="FBF7F2"/>
                </a:solidFill>
              </a:ln>
            </c:spPr>
          </c:dPt>
          <c:dPt>
            <c:idx val="2"/>
            <c:spPr>
              <a:solidFill>
                <a:srgbClr val="F3D98B"/>
              </a:solidFill>
              <a:ln>
                <a:solidFill>
                  <a:srgbClr val="FBF7F2"/>
                </a:solidFill>
              </a:ln>
            </c:spPr>
          </c:dPt>
          <c:dPt>
            <c:idx val="3"/>
            <c:spPr>
              <a:solidFill>
                <a:srgbClr val="A9C1D9"/>
              </a:solidFill>
              <a:ln>
                <a:solidFill>
                  <a:srgbClr val="FBF7F2"/>
                </a:solidFill>
              </a:ln>
            </c:spPr>
          </c:dPt>
          <c:dPt>
            <c:idx val="4"/>
            <c:spPr>
              <a:solidFill>
                <a:srgbClr val="C7B8D9"/>
              </a:solidFill>
              <a:ln>
                <a:solidFill>
                  <a:srgbClr val="FBF7F2"/>
                </a:solidFill>
              </a:ln>
            </c:spPr>
          </c:dPt>
          <c:dPt>
            <c:idx val="5"/>
            <c:spPr>
              <a:solidFill>
                <a:srgbClr val="E8C4A0"/>
              </a:solidFill>
              <a:ln>
                <a:solidFill>
                  <a:srgbClr val="FBF7F2"/>
                </a:solidFill>
              </a:ln>
            </c:spPr>
          </c:dPt>
          <c:dPt>
            <c:idx val="6"/>
            <c:spPr>
              <a:solidFill>
                <a:srgbClr val="9FCFC5"/>
              </a:solidFill>
              <a:ln>
                <a:solidFill>
                  <a:srgbClr val="FBF7F2"/>
                </a:solidFill>
              </a:ln>
            </c:spPr>
          </c:dPt>
          <c:dPt>
            <c:idx val="7"/>
            <c:spPr>
              <a:solidFill>
                <a:srgbClr val="D9A5B3"/>
              </a:solidFill>
              <a:ln>
                <a:solidFill>
                  <a:srgbClr val="FBF7F2"/>
                </a:solidFill>
              </a:ln>
            </c:spPr>
          </c:dPt>
          <c:dPt>
            <c:idx val="8"/>
            <c:spPr>
              <a:solidFill>
                <a:srgbClr val="B7C49A"/>
              </a:solidFill>
              <a:ln>
                <a:solidFill>
                  <a:srgbClr val="FBF7F2"/>
                </a:solidFill>
              </a:ln>
            </c:spPr>
          </c:dPt>
          <c:dPt>
            <c:idx val="9"/>
            <c:spPr>
              <a:solidFill>
                <a:srgbClr val="F0CFC0"/>
              </a:solidFill>
              <a:ln>
                <a:solidFill>
                  <a:srgbClr val="FBF7F2"/>
                </a:solidFill>
              </a:ln>
            </c:spPr>
          </c:dPt>
          <c:dPt>
            <c:idx val="10"/>
            <c:spPr>
              <a:solidFill>
                <a:srgbClr val="8FB0C9"/>
              </a:solidFill>
              <a:ln>
                <a:solidFill>
                  <a:srgbClr val="FBF7F2"/>
                </a:solidFill>
              </a:ln>
            </c:spPr>
          </c:dPt>
          <c:dPt>
            <c:idx val="11"/>
            <c:spPr>
              <a:solidFill>
                <a:srgbClr val="CDBFAF"/>
              </a:solidFill>
              <a:ln>
                <a:solidFill>
                  <a:srgbClr val="FBF7F2"/>
                </a:solidFill>
              </a:ln>
            </c:spPr>
          </c:dPt>
          <c:cat>
            <c:strRef>
              <c:f>Dashboard!$B$25:$B$36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Dashboard!$D$25:$D$36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  <c:holeSize val="58"/>
      </c:doughnutChart>
      <c:spPr>
        <a:solidFill>
          <a:srgbClr val="FBF7F2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38100</xdr:rowOff>
    </xdr:from>
    <xdr:to>
      <xdr:col>14</xdr:col>
      <xdr:colOff>495300</xdr:colOff>
      <xdr:row>23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38</xdr:row>
      <xdr:rowOff>38100</xdr:rowOff>
    </xdr:from>
    <xdr:to>
      <xdr:col>8</xdr:col>
      <xdr:colOff>47625</xdr:colOff>
      <xdr:row>51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24</xdr:row>
      <xdr:rowOff>38100</xdr:rowOff>
    </xdr:from>
    <xdr:to>
      <xdr:col>14</xdr:col>
      <xdr:colOff>495300</xdr:colOff>
      <xdr:row>40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B9B0"/>
    <pageSetUpPr fitToPage="1"/>
  </sheetPr>
  <dimension ref="A2:BI36"/>
  <sheetViews>
    <sheetView showGridLines="0" tabSelected="1" zoomScale="90" zoomScaleNormal="90" workbookViewId="0"/>
  </sheetViews>
  <sheetFormatPr defaultRowHeight="15" x14ac:dyDescent="0.25"/>
  <cols>
    <col min="1" max="1" width="3.28515625" style="1" customWidth="1"/>
    <col min="2" max="2" width="12.7109375" style="1" customWidth="1"/>
    <col min="3" max="7" width="13.7109375" style="1" customWidth="1"/>
    <col min="8" max="8" width="3.7109375" style="1" customWidth="1"/>
    <col min="9" max="9" width="14.7109375" style="1" customWidth="1"/>
    <col min="10" max="14" width="12.7109375" style="1" customWidth="1"/>
    <col min="15" max="61" width="9.7109375" style="1" customWidth="1"/>
  </cols>
  <sheetData>
    <row r="2" spans="2:12" ht="42" customHeight="1" x14ac:dyDescent="0.25">
      <c r="B2" s="2" t="str">
        <f>Setup!$C$5&amp;" Annual Budget"</f>
        <v>2027 Annual Budget</v>
      </c>
    </row>
    <row r="3" spans="2:12" x14ac:dyDescent="0.25">
      <c r="B3" s="3" t="s">
        <v>86</v>
      </c>
    </row>
    <row r="5" spans="2:12" x14ac:dyDescent="0.25">
      <c r="B5" s="4" t="s">
        <v>87</v>
      </c>
      <c r="C5" s="4"/>
      <c r="D5" s="4" t="s">
        <v>88</v>
      </c>
      <c r="E5" s="4"/>
      <c r="F5" s="4" t="s">
        <v>57</v>
      </c>
      <c r="G5" s="4"/>
      <c r="I5" s="4" t="s">
        <v>89</v>
      </c>
      <c r="J5" s="4"/>
      <c r="K5" s="4" t="s">
        <v>90</v>
      </c>
      <c r="L5" s="4"/>
    </row>
    <row r="6" spans="2:12" ht="34" customHeight="1" x14ac:dyDescent="0.25">
      <c r="B6" s="5">
        <f>Annual!$Q$47</f>
        <v>None</v>
      </c>
      <c r="C6" s="5"/>
      <c r="D6" s="5">
        <f>Annual!$Q$48</f>
        <v>None</v>
      </c>
      <c r="E6" s="5"/>
      <c r="F6" s="6">
        <f>Annual!$Q$49</f>
        <v>None</v>
      </c>
      <c r="G6" s="6"/>
      <c r="I6" s="7">
        <f>IFERROR(Annual!$Q$49/Annual!$Q$47,0)</f>
        <v>None</v>
      </c>
      <c r="J6" s="7"/>
      <c r="K6" s="8">
        <f>SUMPRODUCT(--(Dashboard!$C$10:$C$21&gt;0))</f>
        <v>None</v>
      </c>
      <c r="L6" s="8"/>
    </row>
    <row r="9" spans="2:12" x14ac:dyDescent="0.25">
      <c r="B9" s="9" t="s">
        <v>91</v>
      </c>
      <c r="C9" s="10" t="s">
        <v>19</v>
      </c>
      <c r="D9" s="10" t="s">
        <v>92</v>
      </c>
      <c r="E9" s="10" t="s">
        <v>93</v>
      </c>
      <c r="F9" s="10" t="s">
        <v>94</v>
      </c>
      <c r="G9" s="10" t="s">
        <v>95</v>
      </c>
    </row>
    <row r="10" spans="2:12" x14ac:dyDescent="0.25">
      <c r="B10" s="11" t="s">
        <v>6</v>
      </c>
      <c r="C10" s="12">
        <f>Annual!E47</f>
        <v>0</v>
      </c>
      <c r="D10" s="12">
        <f>Annual!E48</f>
        <v>0</v>
      </c>
      <c r="E10" s="12">
        <f>C10-D10</f>
        <v>0</v>
      </c>
      <c r="F10" s="13">
        <f>SUMIFS(Setup!$E$8:$E$47,Setup!$B$8:$B$47,"Expense")</f>
        <v>0</v>
      </c>
      <c r="G10" s="14">
        <f>SUM(E$10:E10)</f>
        <v>0</v>
      </c>
    </row>
    <row r="11" spans="2:12" x14ac:dyDescent="0.25">
      <c r="B11" s="11" t="s">
        <v>7</v>
      </c>
      <c r="C11" s="12">
        <f>Annual!F47</f>
        <v>0</v>
      </c>
      <c r="D11" s="12">
        <f>Annual!F48</f>
        <v>0</v>
      </c>
      <c r="E11" s="12">
        <f>C11-D11</f>
        <v>0</v>
      </c>
      <c r="F11" s="13">
        <f>SUMIFS(Setup!$F$8:$F$47,Setup!$B$8:$B$47,"Expense")</f>
        <v>0</v>
      </c>
      <c r="G11" s="14">
        <f>SUM(E$10:E11)</f>
        <v>0</v>
      </c>
    </row>
    <row r="12" spans="2:12" x14ac:dyDescent="0.25">
      <c r="B12" s="11" t="s">
        <v>8</v>
      </c>
      <c r="C12" s="12">
        <f>Annual!G47</f>
        <v>0</v>
      </c>
      <c r="D12" s="12">
        <f>Annual!G48</f>
        <v>0</v>
      </c>
      <c r="E12" s="12">
        <f>C12-D12</f>
        <v>0</v>
      </c>
      <c r="F12" s="13">
        <f>SUMIFS(Setup!$G$8:$G$47,Setup!$B$8:$B$47,"Expense")</f>
        <v>0</v>
      </c>
      <c r="G12" s="14">
        <f>SUM(E$10:E12)</f>
        <v>0</v>
      </c>
    </row>
    <row r="13" spans="2:12" x14ac:dyDescent="0.25">
      <c r="B13" s="11" t="s">
        <v>9</v>
      </c>
      <c r="C13" s="12">
        <f>Annual!H47</f>
        <v>0</v>
      </c>
      <c r="D13" s="12">
        <f>Annual!H48</f>
        <v>0</v>
      </c>
      <c r="E13" s="12">
        <f>C13-D13</f>
        <v>0</v>
      </c>
      <c r="F13" s="13">
        <f>SUMIFS(Setup!$H$8:$H$47,Setup!$B$8:$B$47,"Expense")</f>
        <v>0</v>
      </c>
      <c r="G13" s="14">
        <f>SUM(E$10:E13)</f>
        <v>0</v>
      </c>
    </row>
    <row r="14" spans="2:12" x14ac:dyDescent="0.25">
      <c r="B14" s="11" t="s">
        <v>10</v>
      </c>
      <c r="C14" s="12">
        <f>Annual!I47</f>
        <v>0</v>
      </c>
      <c r="D14" s="12">
        <f>Annual!I48</f>
        <v>0</v>
      </c>
      <c r="E14" s="12">
        <f>C14-D14</f>
        <v>0</v>
      </c>
      <c r="F14" s="13">
        <f>SUMIFS(Setup!$I$8:$I$47,Setup!$B$8:$B$47,"Expense")</f>
        <v>0</v>
      </c>
      <c r="G14" s="14">
        <f>SUM(E$10:E14)</f>
        <v>0</v>
      </c>
    </row>
    <row r="15" spans="2:12" x14ac:dyDescent="0.25">
      <c r="B15" s="11" t="s">
        <v>11</v>
      </c>
      <c r="C15" s="12">
        <f>Annual!J47</f>
        <v>0</v>
      </c>
      <c r="D15" s="12">
        <f>Annual!J48</f>
        <v>0</v>
      </c>
      <c r="E15" s="12">
        <f>C15-D15</f>
        <v>0</v>
      </c>
      <c r="F15" s="13">
        <f>SUMIFS(Setup!$J$8:$J$47,Setup!$B$8:$B$47,"Expense")</f>
        <v>0</v>
      </c>
      <c r="G15" s="14">
        <f>SUM(E$10:E15)</f>
        <v>0</v>
      </c>
    </row>
    <row r="16" spans="2:12" x14ac:dyDescent="0.25">
      <c r="B16" s="11" t="s">
        <v>12</v>
      </c>
      <c r="C16" s="12">
        <f>Annual!K47</f>
        <v>0</v>
      </c>
      <c r="D16" s="12">
        <f>Annual!K48</f>
        <v>0</v>
      </c>
      <c r="E16" s="12">
        <f>C16-D16</f>
        <v>0</v>
      </c>
      <c r="F16" s="13">
        <f>SUMIFS(Setup!$K$8:$K$47,Setup!$B$8:$B$47,"Expense")</f>
        <v>0</v>
      </c>
      <c r="G16" s="14">
        <f>SUM(E$10:E16)</f>
        <v>0</v>
      </c>
    </row>
    <row r="17" spans="2:7" x14ac:dyDescent="0.25">
      <c r="B17" s="11" t="s">
        <v>13</v>
      </c>
      <c r="C17" s="12">
        <f>Annual!L47</f>
        <v>0</v>
      </c>
      <c r="D17" s="12">
        <f>Annual!L48</f>
        <v>0</v>
      </c>
      <c r="E17" s="12">
        <f>C17-D17</f>
        <v>0</v>
      </c>
      <c r="F17" s="13">
        <f>SUMIFS(Setup!$L$8:$L$47,Setup!$B$8:$B$47,"Expense")</f>
        <v>0</v>
      </c>
      <c r="G17" s="14">
        <f>SUM(E$10:E17)</f>
        <v>0</v>
      </c>
    </row>
    <row r="18" spans="2:7" x14ac:dyDescent="0.25">
      <c r="B18" s="11" t="s">
        <v>14</v>
      </c>
      <c r="C18" s="12">
        <f>Annual!M47</f>
        <v>0</v>
      </c>
      <c r="D18" s="12">
        <f>Annual!M48</f>
        <v>0</v>
      </c>
      <c r="E18" s="12">
        <f>C18-D18</f>
        <v>0</v>
      </c>
      <c r="F18" s="13">
        <f>SUMIFS(Setup!$M$8:$M$47,Setup!$B$8:$B$47,"Expense")</f>
        <v>0</v>
      </c>
      <c r="G18" s="14">
        <f>SUM(E$10:E18)</f>
        <v>0</v>
      </c>
    </row>
    <row r="19" spans="2:7" x14ac:dyDescent="0.25">
      <c r="B19" s="11" t="s">
        <v>15</v>
      </c>
      <c r="C19" s="12">
        <f>Annual!N47</f>
        <v>0</v>
      </c>
      <c r="D19" s="12">
        <f>Annual!N48</f>
        <v>0</v>
      </c>
      <c r="E19" s="12">
        <f>C19-D19</f>
        <v>0</v>
      </c>
      <c r="F19" s="13">
        <f>SUMIFS(Setup!$N$8:$N$47,Setup!$B$8:$B$47,"Expense")</f>
        <v>0</v>
      </c>
      <c r="G19" s="14">
        <f>SUM(E$10:E19)</f>
        <v>0</v>
      </c>
    </row>
    <row r="20" spans="2:7" x14ac:dyDescent="0.25">
      <c r="B20" s="11" t="s">
        <v>16</v>
      </c>
      <c r="C20" s="12">
        <f>Annual!O47</f>
        <v>0</v>
      </c>
      <c r="D20" s="12">
        <f>Annual!O48</f>
        <v>0</v>
      </c>
      <c r="E20" s="12">
        <f>C20-D20</f>
        <v>0</v>
      </c>
      <c r="F20" s="13">
        <f>SUMIFS(Setup!$O$8:$O$47,Setup!$B$8:$B$47,"Expense")</f>
        <v>0</v>
      </c>
      <c r="G20" s="14">
        <f>SUM(E$10:E20)</f>
        <v>0</v>
      </c>
    </row>
    <row r="21" spans="2:7" x14ac:dyDescent="0.25">
      <c r="B21" s="11" t="s">
        <v>17</v>
      </c>
      <c r="C21" s="12">
        <f>Annual!P47</f>
        <v>0</v>
      </c>
      <c r="D21" s="12">
        <f>Annual!P48</f>
        <v>0</v>
      </c>
      <c r="E21" s="12">
        <f>C21-D21</f>
        <v>0</v>
      </c>
      <c r="F21" s="13">
        <f>SUMIFS(Setup!$P$8:$P$47,Setup!$B$8:$B$47,"Expense")</f>
        <v>0</v>
      </c>
      <c r="G21" s="14">
        <f>SUM(E$10:E21)</f>
        <v>0</v>
      </c>
    </row>
    <row r="22" spans="2:7" x14ac:dyDescent="0.25">
      <c r="B22" s="15" t="s">
        <v>18</v>
      </c>
      <c r="C22" s="16">
        <f>SUM(C10:C21)</f>
        <v>0</v>
      </c>
      <c r="D22" s="16">
        <f>SUM(D10:D21)</f>
        <v>0</v>
      </c>
      <c r="E22" s="16">
        <f>SUM(E10:E21)</f>
        <v>0</v>
      </c>
      <c r="F22" s="16">
        <f>SUM(F10:F21)</f>
        <v>0</v>
      </c>
      <c r="G22" s="16">
        <f>E22</f>
        <v>0</v>
      </c>
    </row>
    <row r="23" spans="2:7" x14ac:dyDescent="0.25">
      <c r="B23" s="17" t="s">
        <v>96</v>
      </c>
    </row>
    <row r="24" spans="2:7" x14ac:dyDescent="0.25">
      <c r="B24" s="9" t="s">
        <v>4</v>
      </c>
      <c r="C24" s="10" t="s">
        <v>62</v>
      </c>
      <c r="D24" s="10" t="s">
        <v>97</v>
      </c>
      <c r="E24" s="10" t="s">
        <v>98</v>
      </c>
      <c r="F24" s="10" t="s">
        <v>99</v>
      </c>
    </row>
    <row r="25" spans="2:7" x14ac:dyDescent="0.25">
      <c r="B25" s="18" t="str">
        <f>Setup!S8</f>
        <v>Housing</v>
      </c>
      <c r="C25" s="12">
        <f>SUMIFS(Annual!$R$7:$R$46,Annual!$D$7:$D$46,B25)</f>
        <v>0</v>
      </c>
      <c r="D25" s="12">
        <f>SUMIFS(Annual!$Q$7:$Q$46,Annual!$D$7:$D$46,B25)</f>
        <v>0</v>
      </c>
      <c r="E25" s="12">
        <f>C25-D25</f>
        <v>0</v>
      </c>
      <c r="F25" s="19">
        <f>IFERROR(D25/C25,0)</f>
        <v>0</v>
      </c>
    </row>
    <row r="26" spans="2:7" x14ac:dyDescent="0.25">
      <c r="B26" s="18" t="str">
        <f>Setup!S9</f>
        <v>Utilities</v>
      </c>
      <c r="C26" s="12">
        <f>SUMIFS(Annual!$R$7:$R$46,Annual!$D$7:$D$46,B26)</f>
        <v>0</v>
      </c>
      <c r="D26" s="12">
        <f>SUMIFS(Annual!$Q$7:$Q$46,Annual!$D$7:$D$46,B26)</f>
        <v>0</v>
      </c>
      <c r="E26" s="12">
        <f>C26-D26</f>
        <v>0</v>
      </c>
      <c r="F26" s="19">
        <f>IFERROR(D26/C26,0)</f>
        <v>0</v>
      </c>
    </row>
    <row r="27" spans="2:7" x14ac:dyDescent="0.25">
      <c r="B27" s="18" t="str">
        <f>Setup!S10</f>
        <v>Food</v>
      </c>
      <c r="C27" s="12">
        <f>SUMIFS(Annual!$R$7:$R$46,Annual!$D$7:$D$46,B27)</f>
        <v>0</v>
      </c>
      <c r="D27" s="12">
        <f>SUMIFS(Annual!$Q$7:$Q$46,Annual!$D$7:$D$46,B27)</f>
        <v>0</v>
      </c>
      <c r="E27" s="12">
        <f>C27-D27</f>
        <v>0</v>
      </c>
      <c r="F27" s="19">
        <f>IFERROR(D27/C27,0)</f>
        <v>0</v>
      </c>
    </row>
    <row r="28" spans="2:7" x14ac:dyDescent="0.25">
      <c r="B28" s="18" t="str">
        <f>Setup!S11</f>
        <v>Transportation</v>
      </c>
      <c r="C28" s="12">
        <f>SUMIFS(Annual!$R$7:$R$46,Annual!$D$7:$D$46,B28)</f>
        <v>0</v>
      </c>
      <c r="D28" s="12">
        <f>SUMIFS(Annual!$Q$7:$Q$46,Annual!$D$7:$D$46,B28)</f>
        <v>0</v>
      </c>
      <c r="E28" s="12">
        <f>C28-D28</f>
        <v>0</v>
      </c>
      <c r="F28" s="19">
        <f>IFERROR(D28/C28,0)</f>
        <v>0</v>
      </c>
    </row>
    <row r="29" spans="2:7" x14ac:dyDescent="0.25">
      <c r="B29" s="18" t="str">
        <f>Setup!S12</f>
        <v>Insurance</v>
      </c>
      <c r="C29" s="12">
        <f>SUMIFS(Annual!$R$7:$R$46,Annual!$D$7:$D$46,B29)</f>
        <v>0</v>
      </c>
      <c r="D29" s="12">
        <f>SUMIFS(Annual!$Q$7:$Q$46,Annual!$D$7:$D$46,B29)</f>
        <v>0</v>
      </c>
      <c r="E29" s="12">
        <f>C29-D29</f>
        <v>0</v>
      </c>
      <c r="F29" s="19">
        <f>IFERROR(D29/C29,0)</f>
        <v>0</v>
      </c>
    </row>
    <row r="30" spans="2:7" x14ac:dyDescent="0.25">
      <c r="B30" s="18" t="str">
        <f>Setup!S13</f>
        <v>Health</v>
      </c>
      <c r="C30" s="12">
        <f>SUMIFS(Annual!$R$7:$R$46,Annual!$D$7:$D$46,B30)</f>
        <v>0</v>
      </c>
      <c r="D30" s="12">
        <f>SUMIFS(Annual!$Q$7:$Q$46,Annual!$D$7:$D$46,B30)</f>
        <v>0</v>
      </c>
      <c r="E30" s="12">
        <f>C30-D30</f>
        <v>0</v>
      </c>
      <c r="F30" s="19">
        <f>IFERROR(D30/C30,0)</f>
        <v>0</v>
      </c>
    </row>
    <row r="31" spans="2:7" x14ac:dyDescent="0.25">
      <c r="B31" s="18" t="str">
        <f>Setup!S14</f>
        <v>Debt</v>
      </c>
      <c r="C31" s="12">
        <f>SUMIFS(Annual!$R$7:$R$46,Annual!$D$7:$D$46,B31)</f>
        <v>0</v>
      </c>
      <c r="D31" s="12">
        <f>SUMIFS(Annual!$Q$7:$Q$46,Annual!$D$7:$D$46,B31)</f>
        <v>0</v>
      </c>
      <c r="E31" s="12">
        <f>C31-D31</f>
        <v>0</v>
      </c>
      <c r="F31" s="19">
        <f>IFERROR(D31/C31,0)</f>
        <v>0</v>
      </c>
    </row>
    <row r="32" spans="2:7" x14ac:dyDescent="0.25">
      <c r="B32" s="18" t="str">
        <f>Setup!S15</f>
        <v>Savings</v>
      </c>
      <c r="C32" s="12">
        <f>SUMIFS(Annual!$R$7:$R$46,Annual!$D$7:$D$46,B32)</f>
        <v>0</v>
      </c>
      <c r="D32" s="12">
        <f>SUMIFS(Annual!$Q$7:$Q$46,Annual!$D$7:$D$46,B32)</f>
        <v>0</v>
      </c>
      <c r="E32" s="12">
        <f>C32-D32</f>
        <v>0</v>
      </c>
      <c r="F32" s="19">
        <f>IFERROR(D32/C32,0)</f>
        <v>0</v>
      </c>
    </row>
    <row r="33" spans="2:6" x14ac:dyDescent="0.25">
      <c r="B33" s="18" t="str">
        <f>Setup!S16</f>
        <v>Personal</v>
      </c>
      <c r="C33" s="12">
        <f>SUMIFS(Annual!$R$7:$R$46,Annual!$D$7:$D$46,B33)</f>
        <v>0</v>
      </c>
      <c r="D33" s="12">
        <f>SUMIFS(Annual!$Q$7:$Q$46,Annual!$D$7:$D$46,B33)</f>
        <v>0</v>
      </c>
      <c r="E33" s="12">
        <f>C33-D33</f>
        <v>0</v>
      </c>
      <c r="F33" s="19">
        <f>IFERROR(D33/C33,0)</f>
        <v>0</v>
      </c>
    </row>
    <row r="34" spans="2:6" x14ac:dyDescent="0.25">
      <c r="B34" s="18" t="str">
        <f>Setup!S17</f>
        <v>Entertainment</v>
      </c>
      <c r="C34" s="12">
        <f>SUMIFS(Annual!$R$7:$R$46,Annual!$D$7:$D$46,B34)</f>
        <v>0</v>
      </c>
      <c r="D34" s="12">
        <f>SUMIFS(Annual!$Q$7:$Q$46,Annual!$D$7:$D$46,B34)</f>
        <v>0</v>
      </c>
      <c r="E34" s="12">
        <f>C34-D34</f>
        <v>0</v>
      </c>
      <c r="F34" s="19">
        <f>IFERROR(D34/C34,0)</f>
        <v>0</v>
      </c>
    </row>
    <row r="35" spans="2:6" x14ac:dyDescent="0.25">
      <c r="B35" s="18" t="str">
        <f>Setup!S18</f>
        <v>Giving</v>
      </c>
      <c r="C35" s="12">
        <f>SUMIFS(Annual!$R$7:$R$46,Annual!$D$7:$D$46,B35)</f>
        <v>0</v>
      </c>
      <c r="D35" s="12">
        <f>SUMIFS(Annual!$Q$7:$Q$46,Annual!$D$7:$D$46,B35)</f>
        <v>0</v>
      </c>
      <c r="E35" s="12">
        <f>C35-D35</f>
        <v>0</v>
      </c>
      <c r="F35" s="19">
        <f>IFERROR(D35/C35,0)</f>
        <v>0</v>
      </c>
    </row>
    <row r="36" spans="2:6" x14ac:dyDescent="0.25">
      <c r="B36" s="18" t="str">
        <f>Setup!S19</f>
        <v>Other</v>
      </c>
      <c r="C36" s="12">
        <f>SUMIFS(Annual!$R$7:$R$46,Annual!$D$7:$D$46,B36)</f>
        <v>0</v>
      </c>
      <c r="D36" s="12">
        <f>SUMIFS(Annual!$Q$7:$Q$46,Annual!$D$7:$D$46,B36)</f>
        <v>0</v>
      </c>
      <c r="E36" s="12">
        <f>C36-D36</f>
        <v>0</v>
      </c>
      <c r="F36" s="19">
        <f>IFERROR(D36/C36,0)</f>
        <v>0</v>
      </c>
    </row>
  </sheetData>
  <mergeCells count="10">
    <mergeCell ref="B5:C5"/>
    <mergeCell ref="B6:C6"/>
    <mergeCell ref="D5:E5"/>
    <mergeCell ref="D6:E6"/>
    <mergeCell ref="F5:G5"/>
    <mergeCell ref="F6:G6"/>
    <mergeCell ref="I5:J5"/>
    <mergeCell ref="I6:J6"/>
    <mergeCell ref="K5:L5"/>
    <mergeCell ref="K6:L6"/>
  </mergeCells>
  <conditionalFormatting sqref="D10:D21">
    <cfRule type="expression" dxfId="5" priority="2">
      <formula>AND(D10&gt;0,D10&gt;F10)</formula>
    </cfRule>
  </conditionalFormatting>
  <conditionalFormatting sqref="E10:E21">
    <cfRule type="cellIs" dxfId="4" priority="1" operator="lessThan">
      <formula>0</formula>
    </cfRule>
  </conditionalFormatting>
  <conditionalFormatting sqref="F25:F36">
    <cfRule type="dataBar" priority="3">
      <dataBar>
        <cfvo type="num" val="0"/>
        <cfvo type="num" val="1"/>
        <color rgb="FFF1E4E0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F1E4E0"/>
              <x14:negativeFillColor rgb="FFFF0000"/>
              <x14:negativeBorderColor rgb="FFFF0000"/>
              <x14:axisColor rgb="FF000000"/>
            </x14:dataBar>
          </x14:cfRule>
          <xm:sqref>F25:F36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FA27A"/>
    <pageSetUpPr fitToPage="1"/>
  </sheetPr>
  <dimension ref="A2:BI4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/>
  <cols>
    <col min="1" max="1" width="3.28515625" style="1" customWidth="1"/>
    <col min="2" max="2" width="10.7109375" style="1" customWidth="1"/>
    <col min="3" max="3" width="15.7109375" style="1" customWidth="1"/>
    <col min="4" max="4" width="24.7109375" style="1" customWidth="1"/>
    <col min="5" max="16" width="10.28515625" style="1" customWidth="1"/>
    <col min="17" max="17" width="11.7109375" style="1" customWidth="1"/>
    <col min="18" max="18" width="3.7109375" style="1" customWidth="1"/>
    <col min="19" max="19" width="16.7109375" style="1" customWidth="1"/>
    <col min="20" max="20" width="7.7109375" style="1" customWidth="1"/>
    <col min="21" max="61" width="9.7109375" style="1" customWidth="1"/>
  </cols>
  <sheetData>
    <row r="2" spans="2:19" ht="32" customHeight="1">
      <c r="B2" s="20" t="s">
        <v>0</v>
      </c>
    </row>
    <row r="3" spans="2:19">
      <c r="B3" s="3" t="s">
        <v>1</v>
      </c>
    </row>
    <row r="5" spans="2:19">
      <c r="B5" s="21" t="s">
        <v>2</v>
      </c>
      <c r="C5" s="22">
        <v>2027</v>
      </c>
    </row>
    <row r="7" spans="2:19">
      <c r="B7" s="9" t="s">
        <v>3</v>
      </c>
      <c r="C7" s="9" t="s">
        <v>4</v>
      </c>
      <c r="D7" s="9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S7" s="9" t="s">
        <v>50</v>
      </c>
    </row>
    <row r="8" spans="2:19">
      <c r="B8" s="23" t="s">
        <v>19</v>
      </c>
      <c r="C8" s="23"/>
      <c r="D8" s="24" t="s">
        <v>20</v>
      </c>
      <c r="E8" s="25">
        <v>4900</v>
      </c>
      <c r="F8" s="26">
        <f>IF(E8="","",E8)</f>
        <v>4900</v>
      </c>
      <c r="G8" s="26">
        <f>IF(F8="","",F8)</f>
        <v>4900</v>
      </c>
      <c r="H8" s="26">
        <f>IF(G8="","",G8)</f>
        <v>4900</v>
      </c>
      <c r="I8" s="26">
        <f>IF(H8="","",H8)</f>
        <v>4900</v>
      </c>
      <c r="J8" s="26">
        <f>IF(I8="","",I8)</f>
        <v>4900</v>
      </c>
      <c r="K8" s="26">
        <f>IF(J8="","",J8)</f>
        <v>4900</v>
      </c>
      <c r="L8" s="26">
        <f>IF(K8="","",K8)</f>
        <v>4900</v>
      </c>
      <c r="M8" s="26">
        <f>IF(L8="","",L8)</f>
        <v>4900</v>
      </c>
      <c r="N8" s="26">
        <f>IF(M8="","",M8)</f>
        <v>4900</v>
      </c>
      <c r="O8" s="26">
        <f>IF(N8="","",N8)</f>
        <v>4900</v>
      </c>
      <c r="P8" s="26">
        <f>IF(O8="","",O8)</f>
        <v>4900</v>
      </c>
      <c r="Q8" s="14">
        <f>IF(D8="","",SUM(E8:P8))</f>
        <v>0</v>
      </c>
      <c r="S8" s="27" t="s">
        <v>24</v>
      </c>
    </row>
    <row r="9" spans="2:19">
      <c r="B9" s="23" t="s">
        <v>19</v>
      </c>
      <c r="C9" s="23"/>
      <c r="D9" s="24" t="s">
        <v>21</v>
      </c>
      <c r="E9" s="25">
        <v>400</v>
      </c>
      <c r="F9" s="26">
        <f>IF(E9="","",E9)</f>
        <v>400</v>
      </c>
      <c r="G9" s="26">
        <f>IF(F9="","",F9)</f>
        <v>400</v>
      </c>
      <c r="H9" s="26">
        <f>IF(G9="","",G9)</f>
        <v>400</v>
      </c>
      <c r="I9" s="26">
        <f>IF(H9="","",H9)</f>
        <v>400</v>
      </c>
      <c r="J9" s="26">
        <f>IF(I9="","",I9)</f>
        <v>400</v>
      </c>
      <c r="K9" s="26">
        <f>IF(J9="","",J9)</f>
        <v>400</v>
      </c>
      <c r="L9" s="26">
        <f>IF(K9="","",K9)</f>
        <v>400</v>
      </c>
      <c r="M9" s="26">
        <f>IF(L9="","",L9)</f>
        <v>400</v>
      </c>
      <c r="N9" s="26">
        <f>IF(M9="","",M9)</f>
        <v>400</v>
      </c>
      <c r="O9" s="26">
        <f>IF(N9="","",N9)</f>
        <v>400</v>
      </c>
      <c r="P9" s="26">
        <f>IF(O9="","",O9)</f>
        <v>400</v>
      </c>
      <c r="Q9" s="14">
        <f>IF(D9="","",SUM(E9:P9))</f>
        <v>0</v>
      </c>
      <c r="S9" s="27" t="s">
        <v>26</v>
      </c>
    </row>
    <row r="10" spans="2:19">
      <c r="B10" s="23" t="s">
        <v>19</v>
      </c>
      <c r="C10" s="23"/>
      <c r="D10" s="24" t="s">
        <v>22</v>
      </c>
      <c r="E10" s="25">
        <v>25</v>
      </c>
      <c r="F10" s="26">
        <f>IF(E10="","",E10)</f>
        <v>25</v>
      </c>
      <c r="G10" s="26">
        <f>IF(F10="","",F10)</f>
        <v>25</v>
      </c>
      <c r="H10" s="26">
        <f>IF(G10="","",G10)</f>
        <v>25</v>
      </c>
      <c r="I10" s="26">
        <f>IF(H10="","",H10)</f>
        <v>25</v>
      </c>
      <c r="J10" s="26">
        <f>IF(I10="","",I10)</f>
        <v>25</v>
      </c>
      <c r="K10" s="26">
        <f>IF(J10="","",J10)</f>
        <v>25</v>
      </c>
      <c r="L10" s="26">
        <f>IF(K10="","",K10)</f>
        <v>25</v>
      </c>
      <c r="M10" s="26">
        <f>IF(L10="","",L10)</f>
        <v>25</v>
      </c>
      <c r="N10" s="26">
        <f>IF(M10="","",M10)</f>
        <v>25</v>
      </c>
      <c r="O10" s="26">
        <f>IF(N10="","",N10)</f>
        <v>25</v>
      </c>
      <c r="P10" s="26">
        <f>IF(O10="","",O10)</f>
        <v>25</v>
      </c>
      <c r="Q10" s="14">
        <f>IF(D10="","",SUM(E10:P10))</f>
        <v>0</v>
      </c>
      <c r="S10" s="27" t="s">
        <v>29</v>
      </c>
    </row>
    <row r="11" spans="2:19">
      <c r="B11" s="23" t="s">
        <v>23</v>
      </c>
      <c r="C11" s="23" t="s">
        <v>24</v>
      </c>
      <c r="D11" s="24" t="s">
        <v>25</v>
      </c>
      <c r="E11" s="25">
        <v>1450</v>
      </c>
      <c r="F11" s="26">
        <f>IF(E11="","",E11)</f>
        <v>1450</v>
      </c>
      <c r="G11" s="26">
        <f>IF(F11="","",F11)</f>
        <v>1450</v>
      </c>
      <c r="H11" s="26">
        <f>IF(G11="","",G11)</f>
        <v>1450</v>
      </c>
      <c r="I11" s="26">
        <f>IF(H11="","",H11)</f>
        <v>1450</v>
      </c>
      <c r="J11" s="26">
        <f>IF(I11="","",I11)</f>
        <v>1450</v>
      </c>
      <c r="K11" s="26">
        <f>IF(J11="","",J11)</f>
        <v>1450</v>
      </c>
      <c r="L11" s="26">
        <f>IF(K11="","",K11)</f>
        <v>1450</v>
      </c>
      <c r="M11" s="26">
        <f>IF(L11="","",L11)</f>
        <v>1450</v>
      </c>
      <c r="N11" s="26">
        <f>IF(M11="","",M11)</f>
        <v>1450</v>
      </c>
      <c r="O11" s="26">
        <f>IF(N11="","",N11)</f>
        <v>1450</v>
      </c>
      <c r="P11" s="26">
        <f>IF(O11="","",O11)</f>
        <v>1450</v>
      </c>
      <c r="Q11" s="14">
        <f>IF(D11="","",SUM(E11:P11))</f>
        <v>0</v>
      </c>
      <c r="S11" s="27" t="s">
        <v>32</v>
      </c>
    </row>
    <row r="12" spans="2:19">
      <c r="B12" s="23" t="s">
        <v>23</v>
      </c>
      <c r="C12" s="23" t="s">
        <v>26</v>
      </c>
      <c r="D12" s="24" t="s">
        <v>27</v>
      </c>
      <c r="E12" s="25">
        <v>130</v>
      </c>
      <c r="F12" s="26">
        <f>IF(E12="","",E12)</f>
        <v>130</v>
      </c>
      <c r="G12" s="26">
        <f>IF(F12="","",F12)</f>
        <v>130</v>
      </c>
      <c r="H12" s="26">
        <f>IF(G12="","",G12)</f>
        <v>130</v>
      </c>
      <c r="I12" s="26">
        <f>IF(H12="","",H12)</f>
        <v>130</v>
      </c>
      <c r="J12" s="26">
        <f>IF(I12="","",I12)</f>
        <v>130</v>
      </c>
      <c r="K12" s="26">
        <f>IF(J12="","",J12)</f>
        <v>130</v>
      </c>
      <c r="L12" s="26">
        <f>IF(K12="","",K12)</f>
        <v>130</v>
      </c>
      <c r="M12" s="26">
        <f>IF(L12="","",L12)</f>
        <v>130</v>
      </c>
      <c r="N12" s="26">
        <f>IF(M12="","",M12)</f>
        <v>130</v>
      </c>
      <c r="O12" s="26">
        <f>IF(N12="","",N12)</f>
        <v>130</v>
      </c>
      <c r="P12" s="26">
        <f>IF(O12="","",O12)</f>
        <v>130</v>
      </c>
      <c r="Q12" s="14">
        <f>IF(D12="","",SUM(E12:P12))</f>
        <v>0</v>
      </c>
      <c r="S12" s="27" t="s">
        <v>35</v>
      </c>
    </row>
    <row r="13" spans="2:19">
      <c r="B13" s="23" t="s">
        <v>23</v>
      </c>
      <c r="C13" s="23" t="s">
        <v>26</v>
      </c>
      <c r="D13" s="24" t="s">
        <v>28</v>
      </c>
      <c r="E13" s="25">
        <v>115</v>
      </c>
      <c r="F13" s="26">
        <f>IF(E13="","",E13)</f>
        <v>115</v>
      </c>
      <c r="G13" s="26">
        <f>IF(F13="","",F13)</f>
        <v>115</v>
      </c>
      <c r="H13" s="26">
        <f>IF(G13="","",G13)</f>
        <v>115</v>
      </c>
      <c r="I13" s="26">
        <f>IF(H13="","",H13)</f>
        <v>115</v>
      </c>
      <c r="J13" s="26">
        <f>IF(I13="","",I13)</f>
        <v>115</v>
      </c>
      <c r="K13" s="26">
        <f>IF(J13="","",J13)</f>
        <v>115</v>
      </c>
      <c r="L13" s="26">
        <f>IF(K13="","",K13)</f>
        <v>115</v>
      </c>
      <c r="M13" s="26">
        <f>IF(L13="","",L13)</f>
        <v>115</v>
      </c>
      <c r="N13" s="26">
        <f>IF(M13="","",M13)</f>
        <v>115</v>
      </c>
      <c r="O13" s="26">
        <f>IF(N13="","",N13)</f>
        <v>115</v>
      </c>
      <c r="P13" s="26">
        <f>IF(O13="","",O13)</f>
        <v>115</v>
      </c>
      <c r="Q13" s="14">
        <f>IF(D13="","",SUM(E13:P13))</f>
        <v>0</v>
      </c>
      <c r="S13" s="27" t="s">
        <v>36</v>
      </c>
    </row>
    <row r="14" spans="2:19">
      <c r="B14" s="23" t="s">
        <v>23</v>
      </c>
      <c r="C14" s="23" t="s">
        <v>29</v>
      </c>
      <c r="D14" s="24" t="s">
        <v>30</v>
      </c>
      <c r="E14" s="25">
        <v>520</v>
      </c>
      <c r="F14" s="26">
        <f>IF(E14="","",E14)</f>
        <v>520</v>
      </c>
      <c r="G14" s="26">
        <f>IF(F14="","",F14)</f>
        <v>520</v>
      </c>
      <c r="H14" s="26">
        <f>IF(G14="","",G14)</f>
        <v>520</v>
      </c>
      <c r="I14" s="26">
        <f>IF(H14="","",H14)</f>
        <v>520</v>
      </c>
      <c r="J14" s="26">
        <f>IF(I14="","",I14)</f>
        <v>520</v>
      </c>
      <c r="K14" s="26">
        <f>IF(J14="","",J14)</f>
        <v>520</v>
      </c>
      <c r="L14" s="26">
        <f>IF(K14="","",K14)</f>
        <v>520</v>
      </c>
      <c r="M14" s="26">
        <f>IF(L14="","",L14)</f>
        <v>520</v>
      </c>
      <c r="N14" s="26">
        <f>IF(M14="","",M14)</f>
        <v>520</v>
      </c>
      <c r="O14" s="26">
        <f>IF(N14="","",N14)</f>
        <v>520</v>
      </c>
      <c r="P14" s="26">
        <f>IF(O14="","",O14)</f>
        <v>520</v>
      </c>
      <c r="Q14" s="14">
        <f>IF(D14="","",SUM(E14:P14))</f>
        <v>0</v>
      </c>
      <c r="S14" s="27" t="s">
        <v>38</v>
      </c>
    </row>
    <row r="15" spans="2:19">
      <c r="B15" s="23" t="s">
        <v>23</v>
      </c>
      <c r="C15" s="23" t="s">
        <v>29</v>
      </c>
      <c r="D15" s="24" t="s">
        <v>31</v>
      </c>
      <c r="E15" s="25">
        <v>160</v>
      </c>
      <c r="F15" s="26">
        <f>IF(E15="","",E15)</f>
        <v>160</v>
      </c>
      <c r="G15" s="26">
        <f>IF(F15="","",F15)</f>
        <v>160</v>
      </c>
      <c r="H15" s="26">
        <f>IF(G15="","",G15)</f>
        <v>160</v>
      </c>
      <c r="I15" s="26">
        <f>IF(H15="","",H15)</f>
        <v>160</v>
      </c>
      <c r="J15" s="26">
        <f>IF(I15="","",I15)</f>
        <v>160</v>
      </c>
      <c r="K15" s="26">
        <f>IF(J15="","",J15)</f>
        <v>160</v>
      </c>
      <c r="L15" s="26">
        <f>IF(K15="","",K15)</f>
        <v>160</v>
      </c>
      <c r="M15" s="26">
        <f>IF(L15="","",L15)</f>
        <v>160</v>
      </c>
      <c r="N15" s="26">
        <f>IF(M15="","",M15)</f>
        <v>160</v>
      </c>
      <c r="O15" s="26">
        <f>IF(N15="","",N15)</f>
        <v>160</v>
      </c>
      <c r="P15" s="26">
        <f>IF(O15="","",O15)</f>
        <v>160</v>
      </c>
      <c r="Q15" s="14">
        <f>IF(D15="","",SUM(E15:P15))</f>
        <v>0</v>
      </c>
      <c r="S15" s="27" t="s">
        <v>40</v>
      </c>
    </row>
    <row r="16" spans="2:19">
      <c r="B16" s="23" t="s">
        <v>23</v>
      </c>
      <c r="C16" s="23" t="s">
        <v>32</v>
      </c>
      <c r="D16" s="24" t="s">
        <v>33</v>
      </c>
      <c r="E16" s="25">
        <v>170</v>
      </c>
      <c r="F16" s="26">
        <f>IF(E16="","",E16)</f>
        <v>170</v>
      </c>
      <c r="G16" s="26">
        <f>IF(F16="","",F16)</f>
        <v>170</v>
      </c>
      <c r="H16" s="26">
        <f>IF(G16="","",G16)</f>
        <v>170</v>
      </c>
      <c r="I16" s="26">
        <f>IF(H16="","",H16)</f>
        <v>170</v>
      </c>
      <c r="J16" s="26">
        <f>IF(I16="","",I16)</f>
        <v>170</v>
      </c>
      <c r="K16" s="26">
        <f>IF(J16="","",J16)</f>
        <v>170</v>
      </c>
      <c r="L16" s="26">
        <f>IF(K16="","",K16)</f>
        <v>170</v>
      </c>
      <c r="M16" s="26">
        <f>IF(L16="","",L16)</f>
        <v>170</v>
      </c>
      <c r="N16" s="26">
        <f>IF(M16="","",M16)</f>
        <v>170</v>
      </c>
      <c r="O16" s="26">
        <f>IF(N16="","",N16)</f>
        <v>170</v>
      </c>
      <c r="P16" s="26">
        <f>IF(O16="","",O16)</f>
        <v>170</v>
      </c>
      <c r="Q16" s="14">
        <f>IF(D16="","",SUM(E16:P16))</f>
        <v>0</v>
      </c>
      <c r="S16" s="27" t="s">
        <v>43</v>
      </c>
    </row>
    <row r="17" spans="2:19">
      <c r="B17" s="23" t="s">
        <v>23</v>
      </c>
      <c r="C17" s="23" t="s">
        <v>32</v>
      </c>
      <c r="D17" s="24" t="s">
        <v>34</v>
      </c>
      <c r="E17" s="25">
        <v>310</v>
      </c>
      <c r="F17" s="26">
        <f>IF(E17="","",E17)</f>
        <v>310</v>
      </c>
      <c r="G17" s="26">
        <f>IF(F17="","",F17)</f>
        <v>310</v>
      </c>
      <c r="H17" s="26">
        <f>IF(G17="","",G17)</f>
        <v>310</v>
      </c>
      <c r="I17" s="26">
        <f>IF(H17="","",H17)</f>
        <v>310</v>
      </c>
      <c r="J17" s="26">
        <f>IF(I17="","",I17)</f>
        <v>310</v>
      </c>
      <c r="K17" s="26">
        <f>IF(J17="","",J17)</f>
        <v>310</v>
      </c>
      <c r="L17" s="26">
        <f>IF(K17="","",K17)</f>
        <v>310</v>
      </c>
      <c r="M17" s="26">
        <f>IF(L17="","",L17)</f>
        <v>310</v>
      </c>
      <c r="N17" s="26">
        <f>IF(M17="","",M17)</f>
        <v>310</v>
      </c>
      <c r="O17" s="26">
        <f>IF(N17="","",N17)</f>
        <v>310</v>
      </c>
      <c r="P17" s="26">
        <f>IF(O17="","",O17)</f>
        <v>310</v>
      </c>
      <c r="Q17" s="14">
        <f>IF(D17="","",SUM(E17:P17))</f>
        <v>0</v>
      </c>
      <c r="S17" s="27" t="s">
        <v>46</v>
      </c>
    </row>
    <row r="18" spans="2:19">
      <c r="B18" s="23" t="s">
        <v>23</v>
      </c>
      <c r="C18" s="23" t="s">
        <v>35</v>
      </c>
      <c r="D18" s="24" t="s">
        <v>35</v>
      </c>
      <c r="E18" s="25">
        <v>140</v>
      </c>
      <c r="F18" s="26">
        <f>IF(E18="","",E18)</f>
        <v>140</v>
      </c>
      <c r="G18" s="26">
        <f>IF(F18="","",F18)</f>
        <v>140</v>
      </c>
      <c r="H18" s="26">
        <f>IF(G18="","",G18)</f>
        <v>140</v>
      </c>
      <c r="I18" s="26">
        <f>IF(H18="","",H18)</f>
        <v>140</v>
      </c>
      <c r="J18" s="26">
        <f>IF(I18="","",I18)</f>
        <v>140</v>
      </c>
      <c r="K18" s="26">
        <f>IF(J18="","",J18)</f>
        <v>140</v>
      </c>
      <c r="L18" s="26">
        <f>IF(K18="","",K18)</f>
        <v>140</v>
      </c>
      <c r="M18" s="26">
        <f>IF(L18="","",L18)</f>
        <v>140</v>
      </c>
      <c r="N18" s="26">
        <f>IF(M18="","",M18)</f>
        <v>140</v>
      </c>
      <c r="O18" s="26">
        <f>IF(N18="","",N18)</f>
        <v>140</v>
      </c>
      <c r="P18" s="26">
        <f>IF(O18="","",O18)</f>
        <v>140</v>
      </c>
      <c r="Q18" s="14">
        <f>IF(D18="","",SUM(E18:P18))</f>
        <v>0</v>
      </c>
      <c r="S18" s="27" t="s">
        <v>48</v>
      </c>
    </row>
    <row r="19" spans="2:19">
      <c r="B19" s="23" t="s">
        <v>23</v>
      </c>
      <c r="C19" s="23" t="s">
        <v>36</v>
      </c>
      <c r="D19" s="24" t="s">
        <v>37</v>
      </c>
      <c r="E19" s="25">
        <v>70</v>
      </c>
      <c r="F19" s="26">
        <f>IF(E19="","",E19)</f>
        <v>70</v>
      </c>
      <c r="G19" s="26">
        <f>IF(F19="","",F19)</f>
        <v>70</v>
      </c>
      <c r="H19" s="26">
        <f>IF(G19="","",G19)</f>
        <v>70</v>
      </c>
      <c r="I19" s="26">
        <f>IF(H19="","",H19)</f>
        <v>70</v>
      </c>
      <c r="J19" s="26">
        <f>IF(I19="","",I19)</f>
        <v>70</v>
      </c>
      <c r="K19" s="26">
        <f>IF(J19="","",J19)</f>
        <v>70</v>
      </c>
      <c r="L19" s="26">
        <f>IF(K19="","",K19)</f>
        <v>70</v>
      </c>
      <c r="M19" s="26">
        <f>IF(L19="","",L19)</f>
        <v>70</v>
      </c>
      <c r="N19" s="26">
        <f>IF(M19="","",M19)</f>
        <v>70</v>
      </c>
      <c r="O19" s="26">
        <f>IF(N19="","",N19)</f>
        <v>70</v>
      </c>
      <c r="P19" s="26">
        <f>IF(O19="","",O19)</f>
        <v>70</v>
      </c>
      <c r="Q19" s="14">
        <f>IF(D19="","",SUM(E19:P19))</f>
        <v>0</v>
      </c>
      <c r="S19" s="27" t="s">
        <v>51</v>
      </c>
    </row>
    <row r="20" spans="2:19">
      <c r="B20" s="23" t="s">
        <v>23</v>
      </c>
      <c r="C20" s="23" t="s">
        <v>38</v>
      </c>
      <c r="D20" s="24" t="s">
        <v>39</v>
      </c>
      <c r="E20" s="25">
        <v>230</v>
      </c>
      <c r="F20" s="26">
        <f>IF(E20="","",E20)</f>
        <v>230</v>
      </c>
      <c r="G20" s="26">
        <f>IF(F20="","",F20)</f>
        <v>230</v>
      </c>
      <c r="H20" s="26">
        <f>IF(G20="","",G20)</f>
        <v>230</v>
      </c>
      <c r="I20" s="26">
        <f>IF(H20="","",H20)</f>
        <v>230</v>
      </c>
      <c r="J20" s="26">
        <f>IF(I20="","",I20)</f>
        <v>230</v>
      </c>
      <c r="K20" s="26">
        <f>IF(J20="","",J20)</f>
        <v>230</v>
      </c>
      <c r="L20" s="26">
        <f>IF(K20="","",K20)</f>
        <v>230</v>
      </c>
      <c r="M20" s="26">
        <f>IF(L20="","",L20)</f>
        <v>230</v>
      </c>
      <c r="N20" s="26">
        <f>IF(M20="","",M20)</f>
        <v>230</v>
      </c>
      <c r="O20" s="26">
        <f>IF(N20="","",N20)</f>
        <v>230</v>
      </c>
      <c r="P20" s="26">
        <f>IF(O20="","",O20)</f>
        <v>230</v>
      </c>
      <c r="Q20" s="14">
        <f>IF(D20="","",SUM(E20:P20))</f>
        <v>0</v>
      </c>
    </row>
    <row r="21" spans="2:19">
      <c r="B21" s="23" t="s">
        <v>23</v>
      </c>
      <c r="C21" s="23" t="s">
        <v>40</v>
      </c>
      <c r="D21" s="24" t="s">
        <v>41</v>
      </c>
      <c r="E21" s="25">
        <v>300</v>
      </c>
      <c r="F21" s="26">
        <f>IF(E21="","",E21)</f>
        <v>300</v>
      </c>
      <c r="G21" s="26">
        <f>IF(F21="","",F21)</f>
        <v>300</v>
      </c>
      <c r="H21" s="26">
        <f>IF(G21="","",G21)</f>
        <v>300</v>
      </c>
      <c r="I21" s="26">
        <f>IF(H21="","",H21)</f>
        <v>300</v>
      </c>
      <c r="J21" s="26">
        <f>IF(I21="","",I21)</f>
        <v>300</v>
      </c>
      <c r="K21" s="26">
        <f>IF(J21="","",J21)</f>
        <v>300</v>
      </c>
      <c r="L21" s="26">
        <f>IF(K21="","",K21)</f>
        <v>300</v>
      </c>
      <c r="M21" s="26">
        <f>IF(L21="","",L21)</f>
        <v>300</v>
      </c>
      <c r="N21" s="26">
        <f>IF(M21="","",M21)</f>
        <v>300</v>
      </c>
      <c r="O21" s="26">
        <f>IF(N21="","",N21)</f>
        <v>300</v>
      </c>
      <c r="P21" s="26">
        <f>IF(O21="","",O21)</f>
        <v>300</v>
      </c>
      <c r="Q21" s="14">
        <f>IF(D21="","",SUM(E21:P21))</f>
        <v>0</v>
      </c>
      <c r="S21" s="28" t="s">
        <v>52</v>
      </c>
    </row>
    <row r="22" spans="2:19">
      <c r="B22" s="23" t="s">
        <v>23</v>
      </c>
      <c r="C22" s="23" t="s">
        <v>40</v>
      </c>
      <c r="D22" s="24" t="s">
        <v>42</v>
      </c>
      <c r="E22" s="25">
        <v>250</v>
      </c>
      <c r="F22" s="26">
        <f>IF(E22="","",E22)</f>
        <v>250</v>
      </c>
      <c r="G22" s="26">
        <f>IF(F22="","",F22)</f>
        <v>250</v>
      </c>
      <c r="H22" s="26">
        <f>IF(G22="","",G22)</f>
        <v>250</v>
      </c>
      <c r="I22" s="26">
        <f>IF(H22="","",H22)</f>
        <v>250</v>
      </c>
      <c r="J22" s="26">
        <f>IF(I22="","",I22)</f>
        <v>250</v>
      </c>
      <c r="K22" s="26">
        <f>IF(J22="","",J22)</f>
        <v>250</v>
      </c>
      <c r="L22" s="26">
        <f>IF(K22="","",K22)</f>
        <v>250</v>
      </c>
      <c r="M22" s="26">
        <f>IF(L22="","",L22)</f>
        <v>250</v>
      </c>
      <c r="N22" s="26">
        <f>IF(M22="","",M22)</f>
        <v>250</v>
      </c>
      <c r="O22" s="26">
        <f>IF(N22="","",N22)</f>
        <v>250</v>
      </c>
      <c r="P22" s="26">
        <f>IF(O22="","",O22)</f>
        <v>250</v>
      </c>
      <c r="Q22" s="14">
        <f>IF(D22="","",SUM(E22:P22))</f>
        <v>0</v>
      </c>
      <c r="S22" s="28" t="s">
        <v>53</v>
      </c>
    </row>
    <row r="23" spans="2:19">
      <c r="B23" s="23" t="s">
        <v>23</v>
      </c>
      <c r="C23" s="23" t="s">
        <v>43</v>
      </c>
      <c r="D23" s="24" t="s">
        <v>44</v>
      </c>
      <c r="E23" s="25">
        <v>120</v>
      </c>
      <c r="F23" s="26">
        <f>IF(E23="","",E23)</f>
        <v>120</v>
      </c>
      <c r="G23" s="26">
        <f>IF(F23="","",F23)</f>
        <v>120</v>
      </c>
      <c r="H23" s="26">
        <f>IF(G23="","",G23)</f>
        <v>120</v>
      </c>
      <c r="I23" s="26">
        <f>IF(H23="","",H23)</f>
        <v>120</v>
      </c>
      <c r="J23" s="26">
        <f>IF(I23="","",I23)</f>
        <v>120</v>
      </c>
      <c r="K23" s="26">
        <f>IF(J23="","",J23)</f>
        <v>120</v>
      </c>
      <c r="L23" s="26">
        <f>IF(K23="","",K23)</f>
        <v>120</v>
      </c>
      <c r="M23" s="26">
        <f>IF(L23="","",L23)</f>
        <v>120</v>
      </c>
      <c r="N23" s="26">
        <f>IF(M23="","",M23)</f>
        <v>120</v>
      </c>
      <c r="O23" s="26">
        <f>IF(N23="","",N23)</f>
        <v>120</v>
      </c>
      <c r="P23" s="26">
        <f>IF(O23="","",O23)</f>
        <v>120</v>
      </c>
      <c r="Q23" s="14">
        <f>IF(D23="","",SUM(E23:P23))</f>
        <v>0</v>
      </c>
    </row>
    <row r="24" spans="2:19">
      <c r="B24" s="23" t="s">
        <v>23</v>
      </c>
      <c r="C24" s="23" t="s">
        <v>43</v>
      </c>
      <c r="D24" s="24" t="s">
        <v>45</v>
      </c>
      <c r="E24" s="25">
        <v>35</v>
      </c>
      <c r="F24" s="26">
        <f>IF(E24="","",E24)</f>
        <v>35</v>
      </c>
      <c r="G24" s="26">
        <f>IF(F24="","",F24)</f>
        <v>35</v>
      </c>
      <c r="H24" s="26">
        <f>IF(G24="","",G24)</f>
        <v>35</v>
      </c>
      <c r="I24" s="26">
        <f>IF(H24="","",H24)</f>
        <v>35</v>
      </c>
      <c r="J24" s="26">
        <f>IF(I24="","",I24)</f>
        <v>35</v>
      </c>
      <c r="K24" s="26">
        <f>IF(J24="","",J24)</f>
        <v>35</v>
      </c>
      <c r="L24" s="26">
        <f>IF(K24="","",K24)</f>
        <v>35</v>
      </c>
      <c r="M24" s="26">
        <f>IF(L24="","",L24)</f>
        <v>35</v>
      </c>
      <c r="N24" s="26">
        <f>IF(M24="","",M24)</f>
        <v>35</v>
      </c>
      <c r="O24" s="26">
        <f>IF(N24="","",N24)</f>
        <v>35</v>
      </c>
      <c r="P24" s="26">
        <f>IF(O24="","",O24)</f>
        <v>35</v>
      </c>
      <c r="Q24" s="14">
        <f>IF(D24="","",SUM(E24:P24))</f>
        <v>0</v>
      </c>
    </row>
    <row r="25" spans="2:19">
      <c r="B25" s="23" t="s">
        <v>23</v>
      </c>
      <c r="C25" s="23" t="s">
        <v>46</v>
      </c>
      <c r="D25" s="24" t="s">
        <v>47</v>
      </c>
      <c r="E25" s="25">
        <v>110</v>
      </c>
      <c r="F25" s="26">
        <f>IF(E25="","",E25)</f>
        <v>110</v>
      </c>
      <c r="G25" s="26">
        <f>IF(F25="","",F25)</f>
        <v>110</v>
      </c>
      <c r="H25" s="26">
        <f>IF(G25="","",G25)</f>
        <v>110</v>
      </c>
      <c r="I25" s="26">
        <f>IF(H25="","",H25)</f>
        <v>110</v>
      </c>
      <c r="J25" s="26">
        <f>IF(I25="","",I25)</f>
        <v>110</v>
      </c>
      <c r="K25" s="26">
        <f>IF(J25="","",J25)</f>
        <v>110</v>
      </c>
      <c r="L25" s="26">
        <f>IF(K25="","",K25)</f>
        <v>110</v>
      </c>
      <c r="M25" s="26">
        <f>IF(L25="","",L25)</f>
        <v>110</v>
      </c>
      <c r="N25" s="26">
        <f>IF(M25="","",M25)</f>
        <v>110</v>
      </c>
      <c r="O25" s="26">
        <f>IF(N25="","",N25)</f>
        <v>110</v>
      </c>
      <c r="P25" s="26">
        <f>IF(O25="","",O25)</f>
        <v>110</v>
      </c>
      <c r="Q25" s="14">
        <f>IF(D25="","",SUM(E25:P25))</f>
        <v>0</v>
      </c>
    </row>
    <row r="26" spans="2:19">
      <c r="B26" s="23" t="s">
        <v>23</v>
      </c>
      <c r="C26" s="23" t="s">
        <v>48</v>
      </c>
      <c r="D26" s="24" t="s">
        <v>49</v>
      </c>
      <c r="E26" s="25">
        <v>60</v>
      </c>
      <c r="F26" s="26">
        <f>IF(E26="","",E26)</f>
        <v>60</v>
      </c>
      <c r="G26" s="26">
        <f>IF(F26="","",F26)</f>
        <v>60</v>
      </c>
      <c r="H26" s="26">
        <f>IF(G26="","",G26)</f>
        <v>60</v>
      </c>
      <c r="I26" s="26">
        <f>IF(H26="","",H26)</f>
        <v>60</v>
      </c>
      <c r="J26" s="26">
        <f>IF(I26="","",I26)</f>
        <v>60</v>
      </c>
      <c r="K26" s="26">
        <f>IF(J26="","",J26)</f>
        <v>60</v>
      </c>
      <c r="L26" s="26">
        <f>IF(K26="","",K26)</f>
        <v>60</v>
      </c>
      <c r="M26" s="26">
        <f>IF(L26="","",L26)</f>
        <v>60</v>
      </c>
      <c r="N26" s="26">
        <f>IF(M26="","",M26)</f>
        <v>60</v>
      </c>
      <c r="O26" s="26">
        <f>IF(N26="","",N26)</f>
        <v>60</v>
      </c>
      <c r="P26" s="29">
        <v>400</v>
      </c>
      <c r="Q26" s="14">
        <f>IF(D26="","",SUM(E26:P26))</f>
        <v>0</v>
      </c>
    </row>
    <row r="27" spans="2:19">
      <c r="B27" s="23"/>
      <c r="C27" s="23"/>
      <c r="D27" s="30"/>
      <c r="E27" s="25"/>
      <c r="F27" s="26">
        <f>IF(E27="","",E27)</f>
        <v/>
      </c>
      <c r="G27" s="26">
        <f>IF(F27="","",F27)</f>
        <v/>
      </c>
      <c r="H27" s="26">
        <f>IF(G27="","",G27)</f>
        <v/>
      </c>
      <c r="I27" s="26">
        <f>IF(H27="","",H27)</f>
        <v/>
      </c>
      <c r="J27" s="26">
        <f>IF(I27="","",I27)</f>
        <v/>
      </c>
      <c r="K27" s="26">
        <f>IF(J27="","",J27)</f>
        <v/>
      </c>
      <c r="L27" s="26">
        <f>IF(K27="","",K27)</f>
        <v/>
      </c>
      <c r="M27" s="26">
        <f>IF(L27="","",L27)</f>
        <v/>
      </c>
      <c r="N27" s="26">
        <f>IF(M27="","",M27)</f>
        <v/>
      </c>
      <c r="O27" s="26">
        <f>IF(N27="","",N27)</f>
        <v/>
      </c>
      <c r="P27" s="26">
        <f>IF(O27="","",O27)</f>
        <v/>
      </c>
      <c r="Q27" s="14">
        <f>IF(D27="","",SUM(E27:P27))</f>
        <v>0</v>
      </c>
    </row>
    <row r="28" spans="2:19">
      <c r="B28" s="23"/>
      <c r="C28" s="23"/>
      <c r="D28" s="30"/>
      <c r="E28" s="25"/>
      <c r="F28" s="26">
        <f>IF(E28="","",E28)</f>
        <v/>
      </c>
      <c r="G28" s="26">
        <f>IF(F28="","",F28)</f>
        <v/>
      </c>
      <c r="H28" s="26">
        <f>IF(G28="","",G28)</f>
        <v/>
      </c>
      <c r="I28" s="26">
        <f>IF(H28="","",H28)</f>
        <v/>
      </c>
      <c r="J28" s="26">
        <f>IF(I28="","",I28)</f>
        <v/>
      </c>
      <c r="K28" s="26">
        <f>IF(J28="","",J28)</f>
        <v/>
      </c>
      <c r="L28" s="26">
        <f>IF(K28="","",K28)</f>
        <v/>
      </c>
      <c r="M28" s="26">
        <f>IF(L28="","",L28)</f>
        <v/>
      </c>
      <c r="N28" s="26">
        <f>IF(M28="","",M28)</f>
        <v/>
      </c>
      <c r="O28" s="26">
        <f>IF(N28="","",N28)</f>
        <v/>
      </c>
      <c r="P28" s="26">
        <f>IF(O28="","",O28)</f>
        <v/>
      </c>
      <c r="Q28" s="14">
        <f>IF(D28="","",SUM(E28:P28))</f>
        <v>0</v>
      </c>
    </row>
    <row r="29" spans="2:19">
      <c r="B29" s="23"/>
      <c r="C29" s="23"/>
      <c r="D29" s="30"/>
      <c r="E29" s="25"/>
      <c r="F29" s="26">
        <f>IF(E29="","",E29)</f>
        <v/>
      </c>
      <c r="G29" s="26">
        <f>IF(F29="","",F29)</f>
        <v/>
      </c>
      <c r="H29" s="26">
        <f>IF(G29="","",G29)</f>
        <v/>
      </c>
      <c r="I29" s="26">
        <f>IF(H29="","",H29)</f>
        <v/>
      </c>
      <c r="J29" s="26">
        <f>IF(I29="","",I29)</f>
        <v/>
      </c>
      <c r="K29" s="26">
        <f>IF(J29="","",J29)</f>
        <v/>
      </c>
      <c r="L29" s="26">
        <f>IF(K29="","",K29)</f>
        <v/>
      </c>
      <c r="M29" s="26">
        <f>IF(L29="","",L29)</f>
        <v/>
      </c>
      <c r="N29" s="26">
        <f>IF(M29="","",M29)</f>
        <v/>
      </c>
      <c r="O29" s="26">
        <f>IF(N29="","",N29)</f>
        <v/>
      </c>
      <c r="P29" s="26">
        <f>IF(O29="","",O29)</f>
        <v/>
      </c>
      <c r="Q29" s="14">
        <f>IF(D29="","",SUM(E29:P29))</f>
        <v>0</v>
      </c>
    </row>
    <row r="30" spans="2:19">
      <c r="B30" s="23"/>
      <c r="C30" s="23"/>
      <c r="D30" s="30"/>
      <c r="E30" s="25"/>
      <c r="F30" s="26">
        <f>IF(E30="","",E30)</f>
        <v/>
      </c>
      <c r="G30" s="26">
        <f>IF(F30="","",F30)</f>
        <v/>
      </c>
      <c r="H30" s="26">
        <f>IF(G30="","",G30)</f>
        <v/>
      </c>
      <c r="I30" s="26">
        <f>IF(H30="","",H30)</f>
        <v/>
      </c>
      <c r="J30" s="26">
        <f>IF(I30="","",I30)</f>
        <v/>
      </c>
      <c r="K30" s="26">
        <f>IF(J30="","",J30)</f>
        <v/>
      </c>
      <c r="L30" s="26">
        <f>IF(K30="","",K30)</f>
        <v/>
      </c>
      <c r="M30" s="26">
        <f>IF(L30="","",L30)</f>
        <v/>
      </c>
      <c r="N30" s="26">
        <f>IF(M30="","",M30)</f>
        <v/>
      </c>
      <c r="O30" s="26">
        <f>IF(N30="","",N30)</f>
        <v/>
      </c>
      <c r="P30" s="26">
        <f>IF(O30="","",O30)</f>
        <v/>
      </c>
      <c r="Q30" s="14">
        <f>IF(D30="","",SUM(E30:P30))</f>
        <v>0</v>
      </c>
    </row>
    <row r="31" spans="2:19">
      <c r="B31" s="23"/>
      <c r="C31" s="23"/>
      <c r="D31" s="30"/>
      <c r="E31" s="25"/>
      <c r="F31" s="26">
        <f>IF(E31="","",E31)</f>
        <v/>
      </c>
      <c r="G31" s="26">
        <f>IF(F31="","",F31)</f>
        <v/>
      </c>
      <c r="H31" s="26">
        <f>IF(G31="","",G31)</f>
        <v/>
      </c>
      <c r="I31" s="26">
        <f>IF(H31="","",H31)</f>
        <v/>
      </c>
      <c r="J31" s="26">
        <f>IF(I31="","",I31)</f>
        <v/>
      </c>
      <c r="K31" s="26">
        <f>IF(J31="","",J31)</f>
        <v/>
      </c>
      <c r="L31" s="26">
        <f>IF(K31="","",K31)</f>
        <v/>
      </c>
      <c r="M31" s="26">
        <f>IF(L31="","",L31)</f>
        <v/>
      </c>
      <c r="N31" s="26">
        <f>IF(M31="","",M31)</f>
        <v/>
      </c>
      <c r="O31" s="26">
        <f>IF(N31="","",N31)</f>
        <v/>
      </c>
      <c r="P31" s="26">
        <f>IF(O31="","",O31)</f>
        <v/>
      </c>
      <c r="Q31" s="14">
        <f>IF(D31="","",SUM(E31:P31))</f>
        <v>0</v>
      </c>
    </row>
    <row r="32" spans="2:19">
      <c r="B32" s="23"/>
      <c r="C32" s="23"/>
      <c r="D32" s="30"/>
      <c r="E32" s="25"/>
      <c r="F32" s="26">
        <f>IF(E32="","",E32)</f>
        <v/>
      </c>
      <c r="G32" s="26">
        <f>IF(F32="","",F32)</f>
        <v/>
      </c>
      <c r="H32" s="26">
        <f>IF(G32="","",G32)</f>
        <v/>
      </c>
      <c r="I32" s="26">
        <f>IF(H32="","",H32)</f>
        <v/>
      </c>
      <c r="J32" s="26">
        <f>IF(I32="","",I32)</f>
        <v/>
      </c>
      <c r="K32" s="26">
        <f>IF(J32="","",J32)</f>
        <v/>
      </c>
      <c r="L32" s="26">
        <f>IF(K32="","",K32)</f>
        <v/>
      </c>
      <c r="M32" s="26">
        <f>IF(L32="","",L32)</f>
        <v/>
      </c>
      <c r="N32" s="26">
        <f>IF(M32="","",M32)</f>
        <v/>
      </c>
      <c r="O32" s="26">
        <f>IF(N32="","",N32)</f>
        <v/>
      </c>
      <c r="P32" s="26">
        <f>IF(O32="","",O32)</f>
        <v/>
      </c>
      <c r="Q32" s="14">
        <f>IF(D32="","",SUM(E32:P32))</f>
        <v>0</v>
      </c>
    </row>
    <row r="33" spans="2:17">
      <c r="B33" s="23"/>
      <c r="C33" s="23"/>
      <c r="D33" s="30"/>
      <c r="E33" s="25"/>
      <c r="F33" s="26">
        <f>IF(E33="","",E33)</f>
        <v/>
      </c>
      <c r="G33" s="26">
        <f>IF(F33="","",F33)</f>
        <v/>
      </c>
      <c r="H33" s="26">
        <f>IF(G33="","",G33)</f>
        <v/>
      </c>
      <c r="I33" s="26">
        <f>IF(H33="","",H33)</f>
        <v/>
      </c>
      <c r="J33" s="26">
        <f>IF(I33="","",I33)</f>
        <v/>
      </c>
      <c r="K33" s="26">
        <f>IF(J33="","",J33)</f>
        <v/>
      </c>
      <c r="L33" s="26">
        <f>IF(K33="","",K33)</f>
        <v/>
      </c>
      <c r="M33" s="26">
        <f>IF(L33="","",L33)</f>
        <v/>
      </c>
      <c r="N33" s="26">
        <f>IF(M33="","",M33)</f>
        <v/>
      </c>
      <c r="O33" s="26">
        <f>IF(N33="","",N33)</f>
        <v/>
      </c>
      <c r="P33" s="26">
        <f>IF(O33="","",O33)</f>
        <v/>
      </c>
      <c r="Q33" s="14">
        <f>IF(D33="","",SUM(E33:P33))</f>
        <v>0</v>
      </c>
    </row>
    <row r="34" spans="2:17">
      <c r="B34" s="23"/>
      <c r="C34" s="23"/>
      <c r="D34" s="30"/>
      <c r="E34" s="25"/>
      <c r="F34" s="26">
        <f>IF(E34="","",E34)</f>
        <v/>
      </c>
      <c r="G34" s="26">
        <f>IF(F34="","",F34)</f>
        <v/>
      </c>
      <c r="H34" s="26">
        <f>IF(G34="","",G34)</f>
        <v/>
      </c>
      <c r="I34" s="26">
        <f>IF(H34="","",H34)</f>
        <v/>
      </c>
      <c r="J34" s="26">
        <f>IF(I34="","",I34)</f>
        <v/>
      </c>
      <c r="K34" s="26">
        <f>IF(J34="","",J34)</f>
        <v/>
      </c>
      <c r="L34" s="26">
        <f>IF(K34="","",K34)</f>
        <v/>
      </c>
      <c r="M34" s="26">
        <f>IF(L34="","",L34)</f>
        <v/>
      </c>
      <c r="N34" s="26">
        <f>IF(M34="","",M34)</f>
        <v/>
      </c>
      <c r="O34" s="26">
        <f>IF(N34="","",N34)</f>
        <v/>
      </c>
      <c r="P34" s="26">
        <f>IF(O34="","",O34)</f>
        <v/>
      </c>
      <c r="Q34" s="14">
        <f>IF(D34="","",SUM(E34:P34))</f>
        <v>0</v>
      </c>
    </row>
    <row r="35" spans="2:17">
      <c r="B35" s="23"/>
      <c r="C35" s="23"/>
      <c r="D35" s="30"/>
      <c r="E35" s="25"/>
      <c r="F35" s="26">
        <f>IF(E35="","",E35)</f>
        <v/>
      </c>
      <c r="G35" s="26">
        <f>IF(F35="","",F35)</f>
        <v/>
      </c>
      <c r="H35" s="26">
        <f>IF(G35="","",G35)</f>
        <v/>
      </c>
      <c r="I35" s="26">
        <f>IF(H35="","",H35)</f>
        <v/>
      </c>
      <c r="J35" s="26">
        <f>IF(I35="","",I35)</f>
        <v/>
      </c>
      <c r="K35" s="26">
        <f>IF(J35="","",J35)</f>
        <v/>
      </c>
      <c r="L35" s="26">
        <f>IF(K35="","",K35)</f>
        <v/>
      </c>
      <c r="M35" s="26">
        <f>IF(L35="","",L35)</f>
        <v/>
      </c>
      <c r="N35" s="26">
        <f>IF(M35="","",M35)</f>
        <v/>
      </c>
      <c r="O35" s="26">
        <f>IF(N35="","",N35)</f>
        <v/>
      </c>
      <c r="P35" s="26">
        <f>IF(O35="","",O35)</f>
        <v/>
      </c>
      <c r="Q35" s="14">
        <f>IF(D35="","",SUM(E35:P35))</f>
        <v>0</v>
      </c>
    </row>
    <row r="36" spans="2:17">
      <c r="B36" s="23"/>
      <c r="C36" s="23"/>
      <c r="D36" s="30"/>
      <c r="E36" s="25"/>
      <c r="F36" s="26">
        <f>IF(E36="","",E36)</f>
        <v/>
      </c>
      <c r="G36" s="26">
        <f>IF(F36="","",F36)</f>
        <v/>
      </c>
      <c r="H36" s="26">
        <f>IF(G36="","",G36)</f>
        <v/>
      </c>
      <c r="I36" s="26">
        <f>IF(H36="","",H36)</f>
        <v/>
      </c>
      <c r="J36" s="26">
        <f>IF(I36="","",I36)</f>
        <v/>
      </c>
      <c r="K36" s="26">
        <f>IF(J36="","",J36)</f>
        <v/>
      </c>
      <c r="L36" s="26">
        <f>IF(K36="","",K36)</f>
        <v/>
      </c>
      <c r="M36" s="26">
        <f>IF(L36="","",L36)</f>
        <v/>
      </c>
      <c r="N36" s="26">
        <f>IF(M36="","",M36)</f>
        <v/>
      </c>
      <c r="O36" s="26">
        <f>IF(N36="","",N36)</f>
        <v/>
      </c>
      <c r="P36" s="26">
        <f>IF(O36="","",O36)</f>
        <v/>
      </c>
      <c r="Q36" s="14">
        <f>IF(D36="","",SUM(E36:P36))</f>
        <v>0</v>
      </c>
    </row>
    <row r="37" spans="2:17">
      <c r="B37" s="23"/>
      <c r="C37" s="23"/>
      <c r="D37" s="30"/>
      <c r="E37" s="25"/>
      <c r="F37" s="26">
        <f>IF(E37="","",E37)</f>
        <v/>
      </c>
      <c r="G37" s="26">
        <f>IF(F37="","",F37)</f>
        <v/>
      </c>
      <c r="H37" s="26">
        <f>IF(G37="","",G37)</f>
        <v/>
      </c>
      <c r="I37" s="26">
        <f>IF(H37="","",H37)</f>
        <v/>
      </c>
      <c r="J37" s="26">
        <f>IF(I37="","",I37)</f>
        <v/>
      </c>
      <c r="K37" s="26">
        <f>IF(J37="","",J37)</f>
        <v/>
      </c>
      <c r="L37" s="26">
        <f>IF(K37="","",K37)</f>
        <v/>
      </c>
      <c r="M37" s="26">
        <f>IF(L37="","",L37)</f>
        <v/>
      </c>
      <c r="N37" s="26">
        <f>IF(M37="","",M37)</f>
        <v/>
      </c>
      <c r="O37" s="26">
        <f>IF(N37="","",N37)</f>
        <v/>
      </c>
      <c r="P37" s="26">
        <f>IF(O37="","",O37)</f>
        <v/>
      </c>
      <c r="Q37" s="14">
        <f>IF(D37="","",SUM(E37:P37))</f>
        <v>0</v>
      </c>
    </row>
    <row r="38" spans="2:17">
      <c r="B38" s="23"/>
      <c r="C38" s="23"/>
      <c r="D38" s="30"/>
      <c r="E38" s="25"/>
      <c r="F38" s="26">
        <f>IF(E38="","",E38)</f>
        <v/>
      </c>
      <c r="G38" s="26">
        <f>IF(F38="","",F38)</f>
        <v/>
      </c>
      <c r="H38" s="26">
        <f>IF(G38="","",G38)</f>
        <v/>
      </c>
      <c r="I38" s="26">
        <f>IF(H38="","",H38)</f>
        <v/>
      </c>
      <c r="J38" s="26">
        <f>IF(I38="","",I38)</f>
        <v/>
      </c>
      <c r="K38" s="26">
        <f>IF(J38="","",J38)</f>
        <v/>
      </c>
      <c r="L38" s="26">
        <f>IF(K38="","",K38)</f>
        <v/>
      </c>
      <c r="M38" s="26">
        <f>IF(L38="","",L38)</f>
        <v/>
      </c>
      <c r="N38" s="26">
        <f>IF(M38="","",M38)</f>
        <v/>
      </c>
      <c r="O38" s="26">
        <f>IF(N38="","",N38)</f>
        <v/>
      </c>
      <c r="P38" s="26">
        <f>IF(O38="","",O38)</f>
        <v/>
      </c>
      <c r="Q38" s="14">
        <f>IF(D38="","",SUM(E38:P38))</f>
        <v>0</v>
      </c>
    </row>
    <row r="39" spans="2:17">
      <c r="B39" s="23"/>
      <c r="C39" s="23"/>
      <c r="D39" s="30"/>
      <c r="E39" s="25"/>
      <c r="F39" s="26">
        <f>IF(E39="","",E39)</f>
        <v/>
      </c>
      <c r="G39" s="26">
        <f>IF(F39="","",F39)</f>
        <v/>
      </c>
      <c r="H39" s="26">
        <f>IF(G39="","",G39)</f>
        <v/>
      </c>
      <c r="I39" s="26">
        <f>IF(H39="","",H39)</f>
        <v/>
      </c>
      <c r="J39" s="26">
        <f>IF(I39="","",I39)</f>
        <v/>
      </c>
      <c r="K39" s="26">
        <f>IF(J39="","",J39)</f>
        <v/>
      </c>
      <c r="L39" s="26">
        <f>IF(K39="","",K39)</f>
        <v/>
      </c>
      <c r="M39" s="26">
        <f>IF(L39="","",L39)</f>
        <v/>
      </c>
      <c r="N39" s="26">
        <f>IF(M39="","",M39)</f>
        <v/>
      </c>
      <c r="O39" s="26">
        <f>IF(N39="","",N39)</f>
        <v/>
      </c>
      <c r="P39" s="26">
        <f>IF(O39="","",O39)</f>
        <v/>
      </c>
      <c r="Q39" s="14">
        <f>IF(D39="","",SUM(E39:P39))</f>
        <v>0</v>
      </c>
    </row>
    <row r="40" spans="2:17">
      <c r="B40" s="23"/>
      <c r="C40" s="23"/>
      <c r="D40" s="30"/>
      <c r="E40" s="25"/>
      <c r="F40" s="26">
        <f>IF(E40="","",E40)</f>
        <v/>
      </c>
      <c r="G40" s="26">
        <f>IF(F40="","",F40)</f>
        <v/>
      </c>
      <c r="H40" s="26">
        <f>IF(G40="","",G40)</f>
        <v/>
      </c>
      <c r="I40" s="26">
        <f>IF(H40="","",H40)</f>
        <v/>
      </c>
      <c r="J40" s="26">
        <f>IF(I40="","",I40)</f>
        <v/>
      </c>
      <c r="K40" s="26">
        <f>IF(J40="","",J40)</f>
        <v/>
      </c>
      <c r="L40" s="26">
        <f>IF(K40="","",K40)</f>
        <v/>
      </c>
      <c r="M40" s="26">
        <f>IF(L40="","",L40)</f>
        <v/>
      </c>
      <c r="N40" s="26">
        <f>IF(M40="","",M40)</f>
        <v/>
      </c>
      <c r="O40" s="26">
        <f>IF(N40="","",N40)</f>
        <v/>
      </c>
      <c r="P40" s="26">
        <f>IF(O40="","",O40)</f>
        <v/>
      </c>
      <c r="Q40" s="14">
        <f>IF(D40="","",SUM(E40:P40))</f>
        <v>0</v>
      </c>
    </row>
    <row r="41" spans="2:17">
      <c r="B41" s="23"/>
      <c r="C41" s="23"/>
      <c r="D41" s="30"/>
      <c r="E41" s="25"/>
      <c r="F41" s="26">
        <f>IF(E41="","",E41)</f>
        <v/>
      </c>
      <c r="G41" s="26">
        <f>IF(F41="","",F41)</f>
        <v/>
      </c>
      <c r="H41" s="26">
        <f>IF(G41="","",G41)</f>
        <v/>
      </c>
      <c r="I41" s="26">
        <f>IF(H41="","",H41)</f>
        <v/>
      </c>
      <c r="J41" s="26">
        <f>IF(I41="","",I41)</f>
        <v/>
      </c>
      <c r="K41" s="26">
        <f>IF(J41="","",J41)</f>
        <v/>
      </c>
      <c r="L41" s="26">
        <f>IF(K41="","",K41)</f>
        <v/>
      </c>
      <c r="M41" s="26">
        <f>IF(L41="","",L41)</f>
        <v/>
      </c>
      <c r="N41" s="26">
        <f>IF(M41="","",M41)</f>
        <v/>
      </c>
      <c r="O41" s="26">
        <f>IF(N41="","",N41)</f>
        <v/>
      </c>
      <c r="P41" s="26">
        <f>IF(O41="","",O41)</f>
        <v/>
      </c>
      <c r="Q41" s="14">
        <f>IF(D41="","",SUM(E41:P41))</f>
        <v>0</v>
      </c>
    </row>
    <row r="42" spans="2:17">
      <c r="B42" s="23"/>
      <c r="C42" s="23"/>
      <c r="D42" s="30"/>
      <c r="E42" s="25"/>
      <c r="F42" s="26">
        <f>IF(E42="","",E42)</f>
        <v/>
      </c>
      <c r="G42" s="26">
        <f>IF(F42="","",F42)</f>
        <v/>
      </c>
      <c r="H42" s="26">
        <f>IF(G42="","",G42)</f>
        <v/>
      </c>
      <c r="I42" s="26">
        <f>IF(H42="","",H42)</f>
        <v/>
      </c>
      <c r="J42" s="26">
        <f>IF(I42="","",I42)</f>
        <v/>
      </c>
      <c r="K42" s="26">
        <f>IF(J42="","",J42)</f>
        <v/>
      </c>
      <c r="L42" s="26">
        <f>IF(K42="","",K42)</f>
        <v/>
      </c>
      <c r="M42" s="26">
        <f>IF(L42="","",L42)</f>
        <v/>
      </c>
      <c r="N42" s="26">
        <f>IF(M42="","",M42)</f>
        <v/>
      </c>
      <c r="O42" s="26">
        <f>IF(N42="","",N42)</f>
        <v/>
      </c>
      <c r="P42" s="26">
        <f>IF(O42="","",O42)</f>
        <v/>
      </c>
      <c r="Q42" s="14">
        <f>IF(D42="","",SUM(E42:P42))</f>
        <v>0</v>
      </c>
    </row>
    <row r="43" spans="2:17">
      <c r="B43" s="23"/>
      <c r="C43" s="23"/>
      <c r="D43" s="30"/>
      <c r="E43" s="25"/>
      <c r="F43" s="26">
        <f>IF(E43="","",E43)</f>
        <v/>
      </c>
      <c r="G43" s="26">
        <f>IF(F43="","",F43)</f>
        <v/>
      </c>
      <c r="H43" s="26">
        <f>IF(G43="","",G43)</f>
        <v/>
      </c>
      <c r="I43" s="26">
        <f>IF(H43="","",H43)</f>
        <v/>
      </c>
      <c r="J43" s="26">
        <f>IF(I43="","",I43)</f>
        <v/>
      </c>
      <c r="K43" s="26">
        <f>IF(J43="","",J43)</f>
        <v/>
      </c>
      <c r="L43" s="26">
        <f>IF(K43="","",K43)</f>
        <v/>
      </c>
      <c r="M43" s="26">
        <f>IF(L43="","",L43)</f>
        <v/>
      </c>
      <c r="N43" s="26">
        <f>IF(M43="","",M43)</f>
        <v/>
      </c>
      <c r="O43" s="26">
        <f>IF(N43="","",N43)</f>
        <v/>
      </c>
      <c r="P43" s="26">
        <f>IF(O43="","",O43)</f>
        <v/>
      </c>
      <c r="Q43" s="14">
        <f>IF(D43="","",SUM(E43:P43))</f>
        <v>0</v>
      </c>
    </row>
    <row r="44" spans="2:17">
      <c r="B44" s="23"/>
      <c r="C44" s="23"/>
      <c r="D44" s="30"/>
      <c r="E44" s="25"/>
      <c r="F44" s="26">
        <f>IF(E44="","",E44)</f>
        <v/>
      </c>
      <c r="G44" s="26">
        <f>IF(F44="","",F44)</f>
        <v/>
      </c>
      <c r="H44" s="26">
        <f>IF(G44="","",G44)</f>
        <v/>
      </c>
      <c r="I44" s="26">
        <f>IF(H44="","",H44)</f>
        <v/>
      </c>
      <c r="J44" s="26">
        <f>IF(I44="","",I44)</f>
        <v/>
      </c>
      <c r="K44" s="26">
        <f>IF(J44="","",J44)</f>
        <v/>
      </c>
      <c r="L44" s="26">
        <f>IF(K44="","",K44)</f>
        <v/>
      </c>
      <c r="M44" s="26">
        <f>IF(L44="","",L44)</f>
        <v/>
      </c>
      <c r="N44" s="26">
        <f>IF(M44="","",M44)</f>
        <v/>
      </c>
      <c r="O44" s="26">
        <f>IF(N44="","",N44)</f>
        <v/>
      </c>
      <c r="P44" s="26">
        <f>IF(O44="","",O44)</f>
        <v/>
      </c>
      <c r="Q44" s="14">
        <f>IF(D44="","",SUM(E44:P44))</f>
        <v>0</v>
      </c>
    </row>
    <row r="45" spans="2:17">
      <c r="B45" s="23"/>
      <c r="C45" s="23"/>
      <c r="D45" s="30"/>
      <c r="E45" s="25"/>
      <c r="F45" s="26">
        <f>IF(E45="","",E45)</f>
        <v/>
      </c>
      <c r="G45" s="26">
        <f>IF(F45="","",F45)</f>
        <v/>
      </c>
      <c r="H45" s="26">
        <f>IF(G45="","",G45)</f>
        <v/>
      </c>
      <c r="I45" s="26">
        <f>IF(H45="","",H45)</f>
        <v/>
      </c>
      <c r="J45" s="26">
        <f>IF(I45="","",I45)</f>
        <v/>
      </c>
      <c r="K45" s="26">
        <f>IF(J45="","",J45)</f>
        <v/>
      </c>
      <c r="L45" s="26">
        <f>IF(K45="","",K45)</f>
        <v/>
      </c>
      <c r="M45" s="26">
        <f>IF(L45="","",L45)</f>
        <v/>
      </c>
      <c r="N45" s="26">
        <f>IF(M45="","",M45)</f>
        <v/>
      </c>
      <c r="O45" s="26">
        <f>IF(N45="","",N45)</f>
        <v/>
      </c>
      <c r="P45" s="26">
        <f>IF(O45="","",O45)</f>
        <v/>
      </c>
      <c r="Q45" s="14">
        <f>IF(D45="","",SUM(E45:P45))</f>
        <v>0</v>
      </c>
    </row>
    <row r="46" spans="2:17">
      <c r="B46" s="23"/>
      <c r="C46" s="23"/>
      <c r="D46" s="30"/>
      <c r="E46" s="25"/>
      <c r="F46" s="26">
        <f>IF(E46="","",E46)</f>
        <v/>
      </c>
      <c r="G46" s="26">
        <f>IF(F46="","",F46)</f>
        <v/>
      </c>
      <c r="H46" s="26">
        <f>IF(G46="","",G46)</f>
        <v/>
      </c>
      <c r="I46" s="26">
        <f>IF(H46="","",H46)</f>
        <v/>
      </c>
      <c r="J46" s="26">
        <f>IF(I46="","",I46)</f>
        <v/>
      </c>
      <c r="K46" s="26">
        <f>IF(J46="","",J46)</f>
        <v/>
      </c>
      <c r="L46" s="26">
        <f>IF(K46="","",K46)</f>
        <v/>
      </c>
      <c r="M46" s="26">
        <f>IF(L46="","",L46)</f>
        <v/>
      </c>
      <c r="N46" s="26">
        <f>IF(M46="","",M46)</f>
        <v/>
      </c>
      <c r="O46" s="26">
        <f>IF(N46="","",N46)</f>
        <v/>
      </c>
      <c r="P46" s="26">
        <f>IF(O46="","",O46)</f>
        <v/>
      </c>
      <c r="Q46" s="14">
        <f>IF(D46="","",SUM(E46:P46))</f>
        <v>0</v>
      </c>
    </row>
    <row r="47" spans="2:17">
      <c r="B47" s="23"/>
      <c r="C47" s="23"/>
      <c r="D47" s="30"/>
      <c r="E47" s="25"/>
      <c r="F47" s="26">
        <f>IF(E47="","",E47)</f>
        <v/>
      </c>
      <c r="G47" s="26">
        <f>IF(F47="","",F47)</f>
        <v/>
      </c>
      <c r="H47" s="26">
        <f>IF(G47="","",G47)</f>
        <v/>
      </c>
      <c r="I47" s="26">
        <f>IF(H47="","",H47)</f>
        <v/>
      </c>
      <c r="J47" s="26">
        <f>IF(I47="","",I47)</f>
        <v/>
      </c>
      <c r="K47" s="26">
        <f>IF(J47="","",J47)</f>
        <v/>
      </c>
      <c r="L47" s="26">
        <f>IF(K47="","",K47)</f>
        <v/>
      </c>
      <c r="M47" s="26">
        <f>IF(L47="","",L47)</f>
        <v/>
      </c>
      <c r="N47" s="26">
        <f>IF(M47="","",M47)</f>
        <v/>
      </c>
      <c r="O47" s="26">
        <f>IF(N47="","",N47)</f>
        <v/>
      </c>
      <c r="P47" s="26">
        <f>IF(O47="","",O47)</f>
        <v/>
      </c>
      <c r="Q47" s="14">
        <f>IF(D47="","",SUM(E47:P47))</f>
        <v>0</v>
      </c>
    </row>
  </sheetData>
  <conditionalFormatting sqref="B8:Q47">
    <cfRule type="expression" dxfId="0" priority="1">
      <formula>$B8="Income"</formula>
    </cfRule>
  </conditionalFormatting>
  <dataValidations count="2">
    <dataValidation type="list" allowBlank="1" showInputMessage="1" showErrorMessage="1" sqref="B8:B47">
      <formula1>"Income,Expense"</formula1>
    </dataValidation>
    <dataValidation type="list" errorStyle="warning" allowBlank="1" showInputMessage="1" showErrorMessage="1" sqref="C8:C47">
      <formula1>Setup!$S$8:$S$19</formula1>
    </dataValidation>
  </dataValidations>
  <pageMargins left="0.4" right="0.4" top="0.5" bottom="0.5" header="0.3" footer="0.3"/>
  <pageSetup paperSize="1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4ECE4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"January "&amp;Setup!$C$5</f>
        <v>January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SUMIFS(Jan!$J$10:$J$49,Jan!$H$10:$H$49,"Income")</f>
        <v>None</v>
      </c>
      <c r="C6" s="5"/>
      <c r="D6" s="5">
        <f>SUMIFS(Jan!$J$10:$J$49,Jan!$H$10:$H$49,"Expense")</f>
        <v>None</v>
      </c>
      <c r="E6" s="5"/>
      <c r="G6" s="6">
        <f>B6-D6</f>
        <v>None</v>
      </c>
      <c r="H6" s="6"/>
      <c r="I6" s="5">
        <f>SUMIFS(Jan!$I$10:$I$49,Jan!$H$10:$H$49,"Expense")-D6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>
        <v>46388</v>
      </c>
      <c r="C10" s="27" t="s">
        <v>66</v>
      </c>
      <c r="D10" s="27" t="s">
        <v>20</v>
      </c>
      <c r="E10" s="33">
        <v>2450</v>
      </c>
      <c r="G10" s="11" t="str">
        <f>IF(Setup!D8="","",Setup!D8)</f>
        <v>Salary</v>
      </c>
      <c r="H10" s="34">
        <f>IF(G10="","",Setup!B8)</f>
        <v>0</v>
      </c>
      <c r="I10" s="12">
        <f>IF(G10="","",N(Setup!E8))</f>
        <v>0</v>
      </c>
      <c r="J10" s="35">
        <f>IF(G10="","",SUMIFS(Jan!$E$10:$E$209,Jan!$D$10:$D$209,G10))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>
        <v>46388</v>
      </c>
      <c r="C11" s="27" t="s">
        <v>67</v>
      </c>
      <c r="D11" s="27" t="s">
        <v>25</v>
      </c>
      <c r="E11" s="33">
        <v>1450</v>
      </c>
      <c r="G11" s="11" t="str">
        <f>IF(Setup!D9="","",Setup!D9)</f>
        <v>Side income</v>
      </c>
      <c r="H11" s="34">
        <f>IF(G11="","",Setup!B9)</f>
        <v>0</v>
      </c>
      <c r="I11" s="12">
        <f>IF(G11="","",N(Setup!E9))</f>
        <v>0</v>
      </c>
      <c r="J11" s="35">
        <f>IF(G11="","",SUMIFS(Jan!$E$10:$E$209,Jan!$D$10:$D$209,G11))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>
        <v>46389</v>
      </c>
      <c r="C12" s="27" t="s">
        <v>30</v>
      </c>
      <c r="D12" s="27" t="s">
        <v>30</v>
      </c>
      <c r="E12" s="33">
        <v>119.57</v>
      </c>
      <c r="G12" s="11" t="str">
        <f>IF(Setup!D10="","",Setup!D10)</f>
        <v>Interest &amp; other</v>
      </c>
      <c r="H12" s="34">
        <f>IF(G12="","",Setup!B10)</f>
        <v>0</v>
      </c>
      <c r="I12" s="12">
        <f>IF(G12="","",N(Setup!E10))</f>
        <v>0</v>
      </c>
      <c r="J12" s="35">
        <f>IF(G12="","",SUMIFS(Jan!$E$10:$E$209,Jan!$D$10:$D$209,G12))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>
        <v>46390</v>
      </c>
      <c r="C13" s="27" t="s">
        <v>68</v>
      </c>
      <c r="D13" s="27" t="s">
        <v>45</v>
      </c>
      <c r="E13" s="33">
        <v>34.97</v>
      </c>
      <c r="G13" s="11" t="str">
        <f>IF(Setup!D11="","",Setup!D11)</f>
        <v>Rent / mortgage</v>
      </c>
      <c r="H13" s="34">
        <f>IF(G13="","",Setup!B11)</f>
        <v>0</v>
      </c>
      <c r="I13" s="12">
        <f>IF(G13="","",N(Setup!E11))</f>
        <v>0</v>
      </c>
      <c r="J13" s="35">
        <f>IF(G13="","",SUMIFS(Jan!$E$10:$E$209,Jan!$D$10:$D$209,G13))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>
        <v>46391</v>
      </c>
      <c r="C14" s="27" t="s">
        <v>69</v>
      </c>
      <c r="D14" s="27" t="s">
        <v>33</v>
      </c>
      <c r="E14" s="33">
        <v>38.99</v>
      </c>
      <c r="G14" s="11" t="str">
        <f>IF(Setup!D12="","",Setup!D12)</f>
        <v>Electricity &amp; gas</v>
      </c>
      <c r="H14" s="34">
        <f>IF(G14="","",Setup!B12)</f>
        <v>0</v>
      </c>
      <c r="I14" s="12">
        <f>IF(G14="","",N(Setup!E12))</f>
        <v>0</v>
      </c>
      <c r="J14" s="35">
        <f>IF(G14="","",SUMIFS(Jan!$E$10:$E$209,Jan!$D$10:$D$209,G14))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>
        <v>46392</v>
      </c>
      <c r="C15" s="27" t="s">
        <v>70</v>
      </c>
      <c r="D15" s="27" t="s">
        <v>34</v>
      </c>
      <c r="E15" s="33">
        <v>310</v>
      </c>
      <c r="G15" s="11" t="str">
        <f>IF(Setup!D13="","",Setup!D13)</f>
        <v>Internet &amp; phone</v>
      </c>
      <c r="H15" s="34">
        <f>IF(G15="","",Setup!B13)</f>
        <v>0</v>
      </c>
      <c r="I15" s="12">
        <f>IF(G15="","",N(Setup!E13))</f>
        <v>0</v>
      </c>
      <c r="J15" s="35">
        <f>IF(G15="","",SUMIFS(Jan!$E$10:$E$209,Jan!$D$10:$D$209,G15))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>
        <v>46392</v>
      </c>
      <c r="C16" s="27" t="s">
        <v>71</v>
      </c>
      <c r="D16" s="27" t="s">
        <v>41</v>
      </c>
      <c r="E16" s="33">
        <v>300</v>
      </c>
      <c r="G16" s="11" t="str">
        <f>IF(Setup!D14="","",Setup!D14)</f>
        <v>Groceries</v>
      </c>
      <c r="H16" s="34">
        <f>IF(G16="","",Setup!B14)</f>
        <v>0</v>
      </c>
      <c r="I16" s="12">
        <f>IF(G16="","",N(Setup!E14))</f>
        <v>0</v>
      </c>
      <c r="J16" s="35">
        <f>IF(G16="","",SUMIFS(Jan!$E$10:$E$209,Jan!$D$10:$D$209,G16))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>
        <v>46394</v>
      </c>
      <c r="C17" s="27" t="s">
        <v>72</v>
      </c>
      <c r="D17" s="27" t="s">
        <v>31</v>
      </c>
      <c r="E17" s="33">
        <v>64.47</v>
      </c>
      <c r="G17" s="11" t="str">
        <f>IF(Setup!D15="","",Setup!D15)</f>
        <v>Dining out</v>
      </c>
      <c r="H17" s="34">
        <f>IF(G17="","",Setup!B15)</f>
        <v>0</v>
      </c>
      <c r="I17" s="12">
        <f>IF(G17="","",N(Setup!E15))</f>
        <v>0</v>
      </c>
      <c r="J17" s="35">
        <f>IF(G17="","",SUMIFS(Jan!$E$10:$E$209,Jan!$D$10:$D$209,G17))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>
        <v>46396</v>
      </c>
      <c r="C18" s="27" t="s">
        <v>73</v>
      </c>
      <c r="D18" s="27" t="s">
        <v>28</v>
      </c>
      <c r="E18" s="33">
        <v>115</v>
      </c>
      <c r="G18" s="11" t="str">
        <f>IF(Setup!D16="","",Setup!D16)</f>
        <v>Fuel &amp; transit</v>
      </c>
      <c r="H18" s="34">
        <f>IF(G18="","",Setup!B16)</f>
        <v>0</v>
      </c>
      <c r="I18" s="12">
        <f>IF(G18="","",N(Setup!E16))</f>
        <v>0</v>
      </c>
      <c r="J18" s="35">
        <f>IF(G18="","",SUMIFS(Jan!$E$10:$E$209,Jan!$D$10:$D$209,G18))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>
        <v>46396</v>
      </c>
      <c r="C19" s="27" t="s">
        <v>30</v>
      </c>
      <c r="D19" s="27" t="s">
        <v>30</v>
      </c>
      <c r="E19" s="33">
        <v>111.79</v>
      </c>
      <c r="G19" s="11" t="str">
        <f>IF(Setup!D17="","",Setup!D17)</f>
        <v>Car payment</v>
      </c>
      <c r="H19" s="34">
        <f>IF(G19="","",Setup!B17)</f>
        <v>0</v>
      </c>
      <c r="I19" s="12">
        <f>IF(G19="","",N(Setup!E17))</f>
        <v>0</v>
      </c>
      <c r="J19" s="35">
        <f>IF(G19="","",SUMIFS(Jan!$E$10:$E$209,Jan!$D$10:$D$209,G19))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>
        <v>46397</v>
      </c>
      <c r="C20" s="27" t="s">
        <v>74</v>
      </c>
      <c r="D20" s="27" t="s">
        <v>37</v>
      </c>
      <c r="E20" s="33">
        <v>45</v>
      </c>
      <c r="G20" s="11" t="str">
        <f>IF(Setup!D18="","",Setup!D18)</f>
        <v>Insurance</v>
      </c>
      <c r="H20" s="34">
        <f>IF(G20="","",Setup!B18)</f>
        <v>0</v>
      </c>
      <c r="I20" s="12">
        <f>IF(G20="","",N(Setup!E18))</f>
        <v>0</v>
      </c>
      <c r="J20" s="35">
        <f>IF(G20="","",SUMIFS(Jan!$E$10:$E$209,Jan!$D$10:$D$209,G20))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>
        <v>46399</v>
      </c>
      <c r="C21" s="27" t="s">
        <v>39</v>
      </c>
      <c r="D21" s="27" t="s">
        <v>39</v>
      </c>
      <c r="E21" s="33">
        <v>230</v>
      </c>
      <c r="G21" s="11" t="str">
        <f>IF(Setup!D19="","",Setup!D19)</f>
        <v>Health &amp; fitness</v>
      </c>
      <c r="H21" s="34">
        <f>IF(G21="","",Setup!B19)</f>
        <v>0</v>
      </c>
      <c r="I21" s="12">
        <f>IF(G21="","",N(Setup!E19))</f>
        <v>0</v>
      </c>
      <c r="J21" s="35">
        <f>IF(G21="","",SUMIFS(Jan!$E$10:$E$209,Jan!$D$10:$D$209,G21))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>
        <v>46402</v>
      </c>
      <c r="C22" s="27" t="s">
        <v>66</v>
      </c>
      <c r="D22" s="27" t="s">
        <v>20</v>
      </c>
      <c r="E22" s="33">
        <v>2450</v>
      </c>
      <c r="G22" s="11" t="str">
        <f>IF(Setup!D20="","",Setup!D20)</f>
        <v>Student loan</v>
      </c>
      <c r="H22" s="34">
        <f>IF(G22="","",Setup!B20)</f>
        <v>0</v>
      </c>
      <c r="I22" s="12">
        <f>IF(G22="","",N(Setup!E20))</f>
        <v>0</v>
      </c>
      <c r="J22" s="35">
        <f>IF(G22="","",SUMIFS(Jan!$E$10:$E$209,Jan!$D$10:$D$209,G22))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>
        <v>46402</v>
      </c>
      <c r="C23" s="27" t="s">
        <v>75</v>
      </c>
      <c r="D23" s="27" t="s">
        <v>42</v>
      </c>
      <c r="E23" s="33">
        <v>250</v>
      </c>
      <c r="G23" s="11" t="str">
        <f>IF(Setup!D21="","",Setup!D21)</f>
        <v>Emergency fund</v>
      </c>
      <c r="H23" s="34">
        <f>IF(G23="","",Setup!B21)</f>
        <v>0</v>
      </c>
      <c r="I23" s="12">
        <f>IF(G23="","",N(Setup!E21))</f>
        <v>0</v>
      </c>
      <c r="J23" s="35">
        <f>IF(G23="","",SUMIFS(Jan!$E$10:$E$209,Jan!$D$10:$D$209,G23))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>
        <v>46402</v>
      </c>
      <c r="C24" s="27" t="s">
        <v>35</v>
      </c>
      <c r="D24" s="27" t="s">
        <v>35</v>
      </c>
      <c r="E24" s="33">
        <v>140</v>
      </c>
      <c r="G24" s="11" t="str">
        <f>IF(Setup!D22="","",Setup!D22)</f>
        <v>Retirement</v>
      </c>
      <c r="H24" s="34">
        <f>IF(G24="","",Setup!B22)</f>
        <v>0</v>
      </c>
      <c r="I24" s="12">
        <f>IF(G24="","",N(Setup!E22))</f>
        <v>0</v>
      </c>
      <c r="J24" s="35">
        <f>IF(G24="","",SUMIFS(Jan!$E$10:$E$209,Jan!$D$10:$D$209,G24))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>
        <v>46403</v>
      </c>
      <c r="C25" s="27" t="s">
        <v>30</v>
      </c>
      <c r="D25" s="27" t="s">
        <v>30</v>
      </c>
      <c r="E25" s="33">
        <v>134.29</v>
      </c>
      <c r="G25" s="11" t="str">
        <f>IF(Setup!D23="","",Setup!D23)</f>
        <v>Shopping &amp; personal</v>
      </c>
      <c r="H25" s="34">
        <f>IF(G25="","",Setup!B23)</f>
        <v>0</v>
      </c>
      <c r="I25" s="12">
        <f>IF(G25="","",N(Setup!E23))</f>
        <v>0</v>
      </c>
      <c r="J25" s="35">
        <f>IF(G25="","",SUMIFS(Jan!$E$10:$E$209,Jan!$D$10:$D$209,G25))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>
        <v>46404</v>
      </c>
      <c r="C26" s="27" t="s">
        <v>69</v>
      </c>
      <c r="D26" s="27" t="s">
        <v>33</v>
      </c>
      <c r="E26" s="33">
        <v>46.63</v>
      </c>
      <c r="G26" s="11" t="str">
        <f>IF(Setup!D24="","",Setup!D24)</f>
        <v>Subscriptions</v>
      </c>
      <c r="H26" s="34">
        <f>IF(G26="","",Setup!B24)</f>
        <v>0</v>
      </c>
      <c r="I26" s="12">
        <f>IF(G26="","",N(Setup!E24))</f>
        <v>0</v>
      </c>
      <c r="J26" s="35">
        <f>IF(G26="","",SUMIFS(Jan!$E$10:$E$209,Jan!$D$10:$D$209,G26))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>
        <v>46405</v>
      </c>
      <c r="C27" s="27" t="s">
        <v>26</v>
      </c>
      <c r="D27" s="27" t="s">
        <v>27</v>
      </c>
      <c r="E27" s="33">
        <v>148.2</v>
      </c>
      <c r="G27" s="11" t="str">
        <f>IF(Setup!D25="","",Setup!D25)</f>
        <v>Fun &amp; hobbies</v>
      </c>
      <c r="H27" s="34">
        <f>IF(G27="","",Setup!B25)</f>
        <v>0</v>
      </c>
      <c r="I27" s="12">
        <f>IF(G27="","",N(Setup!E25))</f>
        <v>0</v>
      </c>
      <c r="J27" s="35">
        <f>IF(G27="","",SUMIFS(Jan!$E$10:$E$209,Jan!$D$10:$D$209,G27))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>
        <v>46406</v>
      </c>
      <c r="C28" s="27" t="s">
        <v>76</v>
      </c>
      <c r="D28" s="27" t="s">
        <v>44</v>
      </c>
      <c r="E28" s="33">
        <v>44.5</v>
      </c>
      <c r="G28" s="11" t="str">
        <f>IF(Setup!D26="","",Setup!D26)</f>
        <v>Gifts &amp; donations</v>
      </c>
      <c r="H28" s="34">
        <f>IF(G28="","",Setup!B26)</f>
        <v>0</v>
      </c>
      <c r="I28" s="12">
        <f>IF(G28="","",N(Setup!E26))</f>
        <v>0</v>
      </c>
      <c r="J28" s="35">
        <f>IF(G28="","",SUMIFS(Jan!$E$10:$E$209,Jan!$D$10:$D$209,G28))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>
        <v>46407</v>
      </c>
      <c r="C29" s="27" t="s">
        <v>77</v>
      </c>
      <c r="D29" s="27" t="s">
        <v>21</v>
      </c>
      <c r="E29" s="33">
        <v>380</v>
      </c>
      <c r="G29" s="11">
        <f>IF(Setup!D27="","",Setup!D27)</f>
        <v/>
      </c>
      <c r="H29" s="34">
        <f>IF(G29="","",Setup!B27)</f>
        <v>0</v>
      </c>
      <c r="I29" s="12">
        <f>IF(G29="","",N(Setup!E27))</f>
        <v>0</v>
      </c>
      <c r="J29" s="35">
        <f>IF(G29="","",SUMIFS(Jan!$E$10:$E$209,Jan!$D$10:$D$209,G29))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>
        <v>46408</v>
      </c>
      <c r="C30" s="27" t="s">
        <v>72</v>
      </c>
      <c r="D30" s="27" t="s">
        <v>31</v>
      </c>
      <c r="E30" s="33">
        <v>55.11</v>
      </c>
      <c r="G30" s="11">
        <f>IF(Setup!D28="","",Setup!D28)</f>
        <v/>
      </c>
      <c r="H30" s="34">
        <f>IF(G30="","",Setup!B28)</f>
        <v>0</v>
      </c>
      <c r="I30" s="12">
        <f>IF(G30="","",N(Setup!E28))</f>
        <v>0</v>
      </c>
      <c r="J30" s="35">
        <f>IF(G30="","",SUMIFS(Jan!$E$10:$E$209,Jan!$D$10:$D$209,G30))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>
        <v>46410</v>
      </c>
      <c r="C31" s="27" t="s">
        <v>30</v>
      </c>
      <c r="D31" s="27" t="s">
        <v>30</v>
      </c>
      <c r="E31" s="33">
        <v>108.26</v>
      </c>
      <c r="G31" s="11">
        <f>IF(Setup!D29="","",Setup!D29)</f>
        <v/>
      </c>
      <c r="H31" s="34">
        <f>IF(G31="","",Setup!B29)</f>
        <v>0</v>
      </c>
      <c r="I31" s="12">
        <f>IF(G31="","",N(Setup!E29))</f>
        <v>0</v>
      </c>
      <c r="J31" s="35">
        <f>IF(G31="","",SUMIFS(Jan!$E$10:$E$209,Jan!$D$10:$D$209,G31))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>
        <v>46411</v>
      </c>
      <c r="C32" s="27" t="s">
        <v>78</v>
      </c>
      <c r="D32" s="27" t="s">
        <v>47</v>
      </c>
      <c r="E32" s="33">
        <v>79.03</v>
      </c>
      <c r="G32" s="11">
        <f>IF(Setup!D30="","",Setup!D30)</f>
        <v/>
      </c>
      <c r="H32" s="34">
        <f>IF(G32="","",Setup!B30)</f>
        <v>0</v>
      </c>
      <c r="I32" s="12">
        <f>IF(G32="","",N(Setup!E30))</f>
        <v>0</v>
      </c>
      <c r="J32" s="35">
        <f>IF(G32="","",SUMIFS(Jan!$E$10:$E$209,Jan!$D$10:$D$209,G32))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>
        <v>46413</v>
      </c>
      <c r="C33" s="27" t="s">
        <v>79</v>
      </c>
      <c r="D33" s="27" t="s">
        <v>49</v>
      </c>
      <c r="E33" s="33">
        <v>35</v>
      </c>
      <c r="G33" s="11">
        <f>IF(Setup!D31="","",Setup!D31)</f>
        <v/>
      </c>
      <c r="H33" s="34">
        <f>IF(G33="","",Setup!B31)</f>
        <v>0</v>
      </c>
      <c r="I33" s="12">
        <f>IF(G33="","",N(Setup!E31))</f>
        <v>0</v>
      </c>
      <c r="J33" s="35">
        <f>IF(G33="","",SUMIFS(Jan!$E$10:$E$209,Jan!$D$10:$D$209,G33))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>
        <v>46415</v>
      </c>
      <c r="C34" s="27" t="s">
        <v>80</v>
      </c>
      <c r="D34" s="27" t="s">
        <v>22</v>
      </c>
      <c r="E34" s="33">
        <v>21.4</v>
      </c>
      <c r="G34" s="11">
        <f>IF(Setup!D32="","",Setup!D32)</f>
        <v/>
      </c>
      <c r="H34" s="34">
        <f>IF(G34="","",Setup!B32)</f>
        <v>0</v>
      </c>
      <c r="I34" s="12">
        <f>IF(G34="","",N(Setup!E32))</f>
        <v>0</v>
      </c>
      <c r="J34" s="35">
        <f>IF(G34="","",SUMIFS(Jan!$E$10:$E$209,Jan!$D$10:$D$209,G34))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IF(G35="","",N(Setup!E33))</f>
        <v>0</v>
      </c>
      <c r="J35" s="35">
        <f>IF(G35="","",SUMIFS(Jan!$E$10:$E$209,Jan!$D$10:$D$209,G35))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IF(G36="","",N(Setup!E34))</f>
        <v>0</v>
      </c>
      <c r="J36" s="35">
        <f>IF(G36="","",SUMIFS(Jan!$E$10:$E$209,Jan!$D$10:$D$209,G36))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IF(G37="","",N(Setup!E35))</f>
        <v>0</v>
      </c>
      <c r="J37" s="35">
        <f>IF(G37="","",SUMIFS(Jan!$E$10:$E$209,Jan!$D$10:$D$209,G37))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IF(G38="","",N(Setup!E36))</f>
        <v>0</v>
      </c>
      <c r="J38" s="35">
        <f>IF(G38="","",SUMIFS(Jan!$E$10:$E$209,Jan!$D$10:$D$209,G38))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IF(G39="","",N(Setup!E37))</f>
        <v>0</v>
      </c>
      <c r="J39" s="35">
        <f>IF(G39="","",SUMIFS(Jan!$E$10:$E$209,Jan!$D$10:$D$209,G39))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IF(G40="","",N(Setup!E38))</f>
        <v>0</v>
      </c>
      <c r="J40" s="35">
        <f>IF(G40="","",SUMIFS(Jan!$E$10:$E$209,Jan!$D$10:$D$209,G40))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IF(G41="","",N(Setup!E39))</f>
        <v>0</v>
      </c>
      <c r="J41" s="35">
        <f>IF(G41="","",SUMIFS(Jan!$E$10:$E$209,Jan!$D$10:$D$209,G41))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IF(G42="","",N(Setup!E40))</f>
        <v>0</v>
      </c>
      <c r="J42" s="35">
        <f>IF(G42="","",SUMIFS(Jan!$E$10:$E$209,Jan!$D$10:$D$209,G42))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IF(G43="","",N(Setup!E41))</f>
        <v>0</v>
      </c>
      <c r="J43" s="35">
        <f>IF(G43="","",SUMIFS(Jan!$E$10:$E$209,Jan!$D$10:$D$209,G43))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IF(G44="","",N(Setup!E42))</f>
        <v>0</v>
      </c>
      <c r="J44" s="35">
        <f>IF(G44="","",SUMIFS(Jan!$E$10:$E$209,Jan!$D$10:$D$209,G44))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IF(G45="","",N(Setup!E43))</f>
        <v>0</v>
      </c>
      <c r="J45" s="35">
        <f>IF(G45="","",SUMIFS(Jan!$E$10:$E$209,Jan!$D$10:$D$209,G45))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IF(G46="","",N(Setup!E44))</f>
        <v>0</v>
      </c>
      <c r="J46" s="35">
        <f>IF(G46="","",SUMIFS(Jan!$E$10:$E$209,Jan!$D$10:$D$209,G46))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IF(G47="","",N(Setup!E45))</f>
        <v>0</v>
      </c>
      <c r="J47" s="35">
        <f>IF(G47="","",SUMIFS(Jan!$E$10:$E$209,Jan!$D$10:$D$209,G47))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IF(G48="","",N(Setup!E46))</f>
        <v>0</v>
      </c>
      <c r="J48" s="35">
        <f>IF(G48="","",SUMIFS(Jan!$E$10:$E$209,Jan!$D$10:$D$209,G48))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IF(G49="","",N(Setup!E47))</f>
        <v>0</v>
      </c>
      <c r="J49" s="35">
        <f>IF(G49="","",SUMIFS(Jan!$E$10:$E$209,Jan!$D$10:$D$209,G49))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ADFD6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"February "&amp;Setup!$C$5</f>
        <v>February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SUMIFS(Feb!$J$10:$J$49,Feb!$H$10:$H$49,"Income")</f>
        <v>None</v>
      </c>
      <c r="C6" s="5"/>
      <c r="D6" s="5">
        <f>SUMIFS(Feb!$J$10:$J$49,Feb!$H$10:$H$49,"Expense")</f>
        <v>None</v>
      </c>
      <c r="E6" s="5"/>
      <c r="G6" s="6">
        <f>B6-D6</f>
        <v>None</v>
      </c>
      <c r="H6" s="6"/>
      <c r="I6" s="5">
        <f>SUMIFS(Feb!$I$10:$I$49,Feb!$H$10:$H$49,"Expense")-D6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>
        <v>46419</v>
      </c>
      <c r="C10" s="27" t="s">
        <v>66</v>
      </c>
      <c r="D10" s="27" t="s">
        <v>20</v>
      </c>
      <c r="E10" s="33">
        <v>2450</v>
      </c>
      <c r="G10" s="11" t="str">
        <f>IF(Setup!D8="","",Setup!D8)</f>
        <v>Salary</v>
      </c>
      <c r="H10" s="34">
        <f>IF(G10="","",Setup!B8)</f>
        <v>0</v>
      </c>
      <c r="I10" s="12">
        <f>IF(G10="","",N(Setup!F8))</f>
        <v>0</v>
      </c>
      <c r="J10" s="35">
        <f>IF(G10="","",SUMIFS(Feb!$E$10:$E$209,Feb!$D$10:$D$209,G10))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>
        <v>46419</v>
      </c>
      <c r="C11" s="27" t="s">
        <v>67</v>
      </c>
      <c r="D11" s="27" t="s">
        <v>25</v>
      </c>
      <c r="E11" s="33">
        <v>1450</v>
      </c>
      <c r="G11" s="11" t="str">
        <f>IF(Setup!D9="","",Setup!D9)</f>
        <v>Side income</v>
      </c>
      <c r="H11" s="34">
        <f>IF(G11="","",Setup!B9)</f>
        <v>0</v>
      </c>
      <c r="I11" s="12">
        <f>IF(G11="","",N(Setup!F9))</f>
        <v>0</v>
      </c>
      <c r="J11" s="35">
        <f>IF(G11="","",SUMIFS(Feb!$E$10:$E$209,Feb!$D$10:$D$209,G11))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>
        <v>46420</v>
      </c>
      <c r="C12" s="27" t="s">
        <v>30</v>
      </c>
      <c r="D12" s="27" t="s">
        <v>30</v>
      </c>
      <c r="E12" s="33">
        <v>108.14</v>
      </c>
      <c r="G12" s="11" t="str">
        <f>IF(Setup!D10="","",Setup!D10)</f>
        <v>Interest &amp; other</v>
      </c>
      <c r="H12" s="34">
        <f>IF(G12="","",Setup!B10)</f>
        <v>0</v>
      </c>
      <c r="I12" s="12">
        <f>IF(G12="","",N(Setup!F10))</f>
        <v>0</v>
      </c>
      <c r="J12" s="35">
        <f>IF(G12="","",SUMIFS(Feb!$E$10:$E$209,Feb!$D$10:$D$209,G12))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>
        <v>46421</v>
      </c>
      <c r="C13" s="27" t="s">
        <v>68</v>
      </c>
      <c r="D13" s="27" t="s">
        <v>45</v>
      </c>
      <c r="E13" s="33">
        <v>34.97</v>
      </c>
      <c r="G13" s="11" t="str">
        <f>IF(Setup!D11="","",Setup!D11)</f>
        <v>Rent / mortgage</v>
      </c>
      <c r="H13" s="34">
        <f>IF(G13="","",Setup!B11)</f>
        <v>0</v>
      </c>
      <c r="I13" s="12">
        <f>IF(G13="","",N(Setup!F11))</f>
        <v>0</v>
      </c>
      <c r="J13" s="35">
        <f>IF(G13="","",SUMIFS(Feb!$E$10:$E$209,Feb!$D$10:$D$209,G13))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>
        <v>46422</v>
      </c>
      <c r="C14" s="27" t="s">
        <v>69</v>
      </c>
      <c r="D14" s="27" t="s">
        <v>33</v>
      </c>
      <c r="E14" s="33">
        <v>48.67</v>
      </c>
      <c r="G14" s="11" t="str">
        <f>IF(Setup!D12="","",Setup!D12)</f>
        <v>Electricity &amp; gas</v>
      </c>
      <c r="H14" s="34">
        <f>IF(G14="","",Setup!B12)</f>
        <v>0</v>
      </c>
      <c r="I14" s="12">
        <f>IF(G14="","",N(Setup!F12))</f>
        <v>0</v>
      </c>
      <c r="J14" s="35">
        <f>IF(G14="","",SUMIFS(Feb!$E$10:$E$209,Feb!$D$10:$D$209,G14))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>
        <v>46423</v>
      </c>
      <c r="C15" s="27" t="s">
        <v>70</v>
      </c>
      <c r="D15" s="27" t="s">
        <v>34</v>
      </c>
      <c r="E15" s="33">
        <v>310</v>
      </c>
      <c r="G15" s="11" t="str">
        <f>IF(Setup!D13="","",Setup!D13)</f>
        <v>Internet &amp; phone</v>
      </c>
      <c r="H15" s="34">
        <f>IF(G15="","",Setup!B13)</f>
        <v>0</v>
      </c>
      <c r="I15" s="12">
        <f>IF(G15="","",N(Setup!F13))</f>
        <v>0</v>
      </c>
      <c r="J15" s="35">
        <f>IF(G15="","",SUMIFS(Feb!$E$10:$E$209,Feb!$D$10:$D$209,G15))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>
        <v>46423</v>
      </c>
      <c r="C16" s="27" t="s">
        <v>71</v>
      </c>
      <c r="D16" s="27" t="s">
        <v>41</v>
      </c>
      <c r="E16" s="33">
        <v>300</v>
      </c>
      <c r="G16" s="11" t="str">
        <f>IF(Setup!D14="","",Setup!D14)</f>
        <v>Groceries</v>
      </c>
      <c r="H16" s="34">
        <f>IF(G16="","",Setup!B14)</f>
        <v>0</v>
      </c>
      <c r="I16" s="12">
        <f>IF(G16="","",N(Setup!F14))</f>
        <v>0</v>
      </c>
      <c r="J16" s="35">
        <f>IF(G16="","",SUMIFS(Feb!$E$10:$E$209,Feb!$D$10:$D$209,G16))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>
        <v>46425</v>
      </c>
      <c r="C17" s="27" t="s">
        <v>72</v>
      </c>
      <c r="D17" s="27" t="s">
        <v>31</v>
      </c>
      <c r="E17" s="33">
        <v>41.81</v>
      </c>
      <c r="G17" s="11" t="str">
        <f>IF(Setup!D15="","",Setup!D15)</f>
        <v>Dining out</v>
      </c>
      <c r="H17" s="34">
        <f>IF(G17="","",Setup!B15)</f>
        <v>0</v>
      </c>
      <c r="I17" s="12">
        <f>IF(G17="","",N(Setup!F15))</f>
        <v>0</v>
      </c>
      <c r="J17" s="35">
        <f>IF(G17="","",SUMIFS(Feb!$E$10:$E$209,Feb!$D$10:$D$209,G17))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>
        <v>46427</v>
      </c>
      <c r="C18" s="27" t="s">
        <v>73</v>
      </c>
      <c r="D18" s="27" t="s">
        <v>28</v>
      </c>
      <c r="E18" s="33">
        <v>115</v>
      </c>
      <c r="G18" s="11" t="str">
        <f>IF(Setup!D16="","",Setup!D16)</f>
        <v>Fuel &amp; transit</v>
      </c>
      <c r="H18" s="34">
        <f>IF(G18="","",Setup!B16)</f>
        <v>0</v>
      </c>
      <c r="I18" s="12">
        <f>IF(G18="","",N(Setup!F16))</f>
        <v>0</v>
      </c>
      <c r="J18" s="35">
        <f>IF(G18="","",SUMIFS(Feb!$E$10:$E$209,Feb!$D$10:$D$209,G18))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>
        <v>46427</v>
      </c>
      <c r="C19" s="27" t="s">
        <v>30</v>
      </c>
      <c r="D19" s="27" t="s">
        <v>30</v>
      </c>
      <c r="E19" s="33">
        <v>109.08</v>
      </c>
      <c r="G19" s="11" t="str">
        <f>IF(Setup!D17="","",Setup!D17)</f>
        <v>Car payment</v>
      </c>
      <c r="H19" s="34">
        <f>IF(G19="","",Setup!B17)</f>
        <v>0</v>
      </c>
      <c r="I19" s="12">
        <f>IF(G19="","",N(Setup!F17))</f>
        <v>0</v>
      </c>
      <c r="J19" s="35">
        <f>IF(G19="","",SUMIFS(Feb!$E$10:$E$209,Feb!$D$10:$D$209,G19))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>
        <v>46428</v>
      </c>
      <c r="C20" s="27" t="s">
        <v>74</v>
      </c>
      <c r="D20" s="27" t="s">
        <v>37</v>
      </c>
      <c r="E20" s="33">
        <v>45</v>
      </c>
      <c r="G20" s="11" t="str">
        <f>IF(Setup!D18="","",Setup!D18)</f>
        <v>Insurance</v>
      </c>
      <c r="H20" s="34">
        <f>IF(G20="","",Setup!B18)</f>
        <v>0</v>
      </c>
      <c r="I20" s="12">
        <f>IF(G20="","",N(Setup!F18))</f>
        <v>0</v>
      </c>
      <c r="J20" s="35">
        <f>IF(G20="","",SUMIFS(Feb!$E$10:$E$209,Feb!$D$10:$D$209,G20))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>
        <v>46430</v>
      </c>
      <c r="C21" s="27" t="s">
        <v>39</v>
      </c>
      <c r="D21" s="27" t="s">
        <v>39</v>
      </c>
      <c r="E21" s="33">
        <v>230</v>
      </c>
      <c r="G21" s="11" t="str">
        <f>IF(Setup!D19="","",Setup!D19)</f>
        <v>Health &amp; fitness</v>
      </c>
      <c r="H21" s="34">
        <f>IF(G21="","",Setup!B19)</f>
        <v>0</v>
      </c>
      <c r="I21" s="12">
        <f>IF(G21="","",N(Setup!F19))</f>
        <v>0</v>
      </c>
      <c r="J21" s="35">
        <f>IF(G21="","",SUMIFS(Feb!$E$10:$E$209,Feb!$D$10:$D$209,G21))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>
        <v>46433</v>
      </c>
      <c r="C22" s="27" t="s">
        <v>66</v>
      </c>
      <c r="D22" s="27" t="s">
        <v>20</v>
      </c>
      <c r="E22" s="33">
        <v>2450</v>
      </c>
      <c r="G22" s="11" t="str">
        <f>IF(Setup!D20="","",Setup!D20)</f>
        <v>Student loan</v>
      </c>
      <c r="H22" s="34">
        <f>IF(G22="","",Setup!B20)</f>
        <v>0</v>
      </c>
      <c r="I22" s="12">
        <f>IF(G22="","",N(Setup!F20))</f>
        <v>0</v>
      </c>
      <c r="J22" s="35">
        <f>IF(G22="","",SUMIFS(Feb!$E$10:$E$209,Feb!$D$10:$D$209,G22))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>
        <v>46433</v>
      </c>
      <c r="C23" s="27" t="s">
        <v>75</v>
      </c>
      <c r="D23" s="27" t="s">
        <v>42</v>
      </c>
      <c r="E23" s="33">
        <v>250</v>
      </c>
      <c r="G23" s="11" t="str">
        <f>IF(Setup!D21="","",Setup!D21)</f>
        <v>Emergency fund</v>
      </c>
      <c r="H23" s="34">
        <f>IF(G23="","",Setup!B21)</f>
        <v>0</v>
      </c>
      <c r="I23" s="12">
        <f>IF(G23="","",N(Setup!F21))</f>
        <v>0</v>
      </c>
      <c r="J23" s="35">
        <f>IF(G23="","",SUMIFS(Feb!$E$10:$E$209,Feb!$D$10:$D$209,G23))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>
        <v>46433</v>
      </c>
      <c r="C24" s="27" t="s">
        <v>35</v>
      </c>
      <c r="D24" s="27" t="s">
        <v>35</v>
      </c>
      <c r="E24" s="33">
        <v>140</v>
      </c>
      <c r="G24" s="11" t="str">
        <f>IF(Setup!D22="","",Setup!D22)</f>
        <v>Retirement</v>
      </c>
      <c r="H24" s="34">
        <f>IF(G24="","",Setup!B22)</f>
        <v>0</v>
      </c>
      <c r="I24" s="12">
        <f>IF(G24="","",N(Setup!F22))</f>
        <v>0</v>
      </c>
      <c r="J24" s="35">
        <f>IF(G24="","",SUMIFS(Feb!$E$10:$E$209,Feb!$D$10:$D$209,G24))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>
        <v>46434</v>
      </c>
      <c r="C25" s="27" t="s">
        <v>30</v>
      </c>
      <c r="D25" s="27" t="s">
        <v>30</v>
      </c>
      <c r="E25" s="33">
        <v>124.1</v>
      </c>
      <c r="G25" s="11" t="str">
        <f>IF(Setup!D23="","",Setup!D23)</f>
        <v>Shopping &amp; personal</v>
      </c>
      <c r="H25" s="34">
        <f>IF(G25="","",Setup!B23)</f>
        <v>0</v>
      </c>
      <c r="I25" s="12">
        <f>IF(G25="","",N(Setup!F23))</f>
        <v>0</v>
      </c>
      <c r="J25" s="35">
        <f>IF(G25="","",SUMIFS(Feb!$E$10:$E$209,Feb!$D$10:$D$209,G25))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>
        <v>46435</v>
      </c>
      <c r="C26" s="27" t="s">
        <v>69</v>
      </c>
      <c r="D26" s="27" t="s">
        <v>33</v>
      </c>
      <c r="E26" s="33">
        <v>54.11</v>
      </c>
      <c r="G26" s="11" t="str">
        <f>IF(Setup!D24="","",Setup!D24)</f>
        <v>Subscriptions</v>
      </c>
      <c r="H26" s="34">
        <f>IF(G26="","",Setup!B24)</f>
        <v>0</v>
      </c>
      <c r="I26" s="12">
        <f>IF(G26="","",N(Setup!F24))</f>
        <v>0</v>
      </c>
      <c r="J26" s="35">
        <f>IF(G26="","",SUMIFS(Feb!$E$10:$E$209,Feb!$D$10:$D$209,G26))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>
        <v>46436</v>
      </c>
      <c r="C27" s="27" t="s">
        <v>26</v>
      </c>
      <c r="D27" s="27" t="s">
        <v>27</v>
      </c>
      <c r="E27" s="33">
        <v>139.75</v>
      </c>
      <c r="G27" s="11" t="str">
        <f>IF(Setup!D25="","",Setup!D25)</f>
        <v>Fun &amp; hobbies</v>
      </c>
      <c r="H27" s="34">
        <f>IF(G27="","",Setup!B25)</f>
        <v>0</v>
      </c>
      <c r="I27" s="12">
        <f>IF(G27="","",N(Setup!F25))</f>
        <v>0</v>
      </c>
      <c r="J27" s="35">
        <f>IF(G27="","",SUMIFS(Feb!$E$10:$E$209,Feb!$D$10:$D$209,G27))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>
        <v>46437</v>
      </c>
      <c r="C28" s="27" t="s">
        <v>76</v>
      </c>
      <c r="D28" s="27" t="s">
        <v>44</v>
      </c>
      <c r="E28" s="33">
        <v>109.25</v>
      </c>
      <c r="G28" s="11" t="str">
        <f>IF(Setup!D26="","",Setup!D26)</f>
        <v>Gifts &amp; donations</v>
      </c>
      <c r="H28" s="34">
        <f>IF(G28="","",Setup!B26)</f>
        <v>0</v>
      </c>
      <c r="I28" s="12">
        <f>IF(G28="","",N(Setup!F26))</f>
        <v>0</v>
      </c>
      <c r="J28" s="35">
        <f>IF(G28="","",SUMIFS(Feb!$E$10:$E$209,Feb!$D$10:$D$209,G28))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>
        <v>46438</v>
      </c>
      <c r="C29" s="27" t="s">
        <v>77</v>
      </c>
      <c r="D29" s="27" t="s">
        <v>21</v>
      </c>
      <c r="E29" s="33">
        <v>450</v>
      </c>
      <c r="G29" s="11">
        <f>IF(Setup!D27="","",Setup!D27)</f>
        <v/>
      </c>
      <c r="H29" s="34">
        <f>IF(G29="","",Setup!B27)</f>
        <v>0</v>
      </c>
      <c r="I29" s="12">
        <f>IF(G29="","",N(Setup!F27))</f>
        <v>0</v>
      </c>
      <c r="J29" s="35">
        <f>IF(G29="","",SUMIFS(Feb!$E$10:$E$209,Feb!$D$10:$D$209,G29))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>
        <v>46439</v>
      </c>
      <c r="C30" s="27" t="s">
        <v>72</v>
      </c>
      <c r="D30" s="27" t="s">
        <v>31</v>
      </c>
      <c r="E30" s="33">
        <v>47.28</v>
      </c>
      <c r="G30" s="11">
        <f>IF(Setup!D28="","",Setup!D28)</f>
        <v/>
      </c>
      <c r="H30" s="34">
        <f>IF(G30="","",Setup!B28)</f>
        <v>0</v>
      </c>
      <c r="I30" s="12">
        <f>IF(G30="","",N(Setup!F28))</f>
        <v>0</v>
      </c>
      <c r="J30" s="35">
        <f>IF(G30="","",SUMIFS(Feb!$E$10:$E$209,Feb!$D$10:$D$209,G30))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>
        <v>46441</v>
      </c>
      <c r="C31" s="27" t="s">
        <v>30</v>
      </c>
      <c r="D31" s="27" t="s">
        <v>30</v>
      </c>
      <c r="E31" s="33">
        <v>142.21</v>
      </c>
      <c r="G31" s="11">
        <f>IF(Setup!D29="","",Setup!D29)</f>
        <v/>
      </c>
      <c r="H31" s="34">
        <f>IF(G31="","",Setup!B29)</f>
        <v>0</v>
      </c>
      <c r="I31" s="12">
        <f>IF(G31="","",N(Setup!F29))</f>
        <v>0</v>
      </c>
      <c r="J31" s="35">
        <f>IF(G31="","",SUMIFS(Feb!$E$10:$E$209,Feb!$D$10:$D$209,G31))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>
        <v>46442</v>
      </c>
      <c r="C32" s="27" t="s">
        <v>78</v>
      </c>
      <c r="D32" s="27" t="s">
        <v>47</v>
      </c>
      <c r="E32" s="33">
        <v>75.7</v>
      </c>
      <c r="G32" s="11">
        <f>IF(Setup!D30="","",Setup!D30)</f>
        <v/>
      </c>
      <c r="H32" s="34">
        <f>IF(G32="","",Setup!B30)</f>
        <v>0</v>
      </c>
      <c r="I32" s="12">
        <f>IF(G32="","",N(Setup!F30))</f>
        <v>0</v>
      </c>
      <c r="J32" s="35">
        <f>IF(G32="","",SUMIFS(Feb!$E$10:$E$209,Feb!$D$10:$D$209,G32))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>
        <v>46444</v>
      </c>
      <c r="C33" s="27" t="s">
        <v>79</v>
      </c>
      <c r="D33" s="27" t="s">
        <v>49</v>
      </c>
      <c r="E33" s="33">
        <v>80</v>
      </c>
      <c r="G33" s="11">
        <f>IF(Setup!D31="","",Setup!D31)</f>
        <v/>
      </c>
      <c r="H33" s="34">
        <f>IF(G33="","",Setup!B31)</f>
        <v>0</v>
      </c>
      <c r="I33" s="12">
        <f>IF(G33="","",N(Setup!F31))</f>
        <v>0</v>
      </c>
      <c r="J33" s="35">
        <f>IF(G33="","",SUMIFS(Feb!$E$10:$E$209,Feb!$D$10:$D$209,G33))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>
        <v>46446</v>
      </c>
      <c r="C34" s="27" t="s">
        <v>80</v>
      </c>
      <c r="D34" s="27" t="s">
        <v>22</v>
      </c>
      <c r="E34" s="33">
        <v>22.1</v>
      </c>
      <c r="G34" s="11">
        <f>IF(Setup!D32="","",Setup!D32)</f>
        <v/>
      </c>
      <c r="H34" s="34">
        <f>IF(G34="","",Setup!B32)</f>
        <v>0</v>
      </c>
      <c r="I34" s="12">
        <f>IF(G34="","",N(Setup!F32))</f>
        <v>0</v>
      </c>
      <c r="J34" s="35">
        <f>IF(G34="","",SUMIFS(Feb!$E$10:$E$209,Feb!$D$10:$D$209,G34))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IF(G35="","",N(Setup!F33))</f>
        <v>0</v>
      </c>
      <c r="J35" s="35">
        <f>IF(G35="","",SUMIFS(Feb!$E$10:$E$209,Feb!$D$10:$D$209,G35))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IF(G36="","",N(Setup!F34))</f>
        <v>0</v>
      </c>
      <c r="J36" s="35">
        <f>IF(G36="","",SUMIFS(Feb!$E$10:$E$209,Feb!$D$10:$D$209,G36))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IF(G37="","",N(Setup!F35))</f>
        <v>0</v>
      </c>
      <c r="J37" s="35">
        <f>IF(G37="","",SUMIFS(Feb!$E$10:$E$209,Feb!$D$10:$D$209,G37))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IF(G38="","",N(Setup!F36))</f>
        <v>0</v>
      </c>
      <c r="J38" s="35">
        <f>IF(G38="","",SUMIFS(Feb!$E$10:$E$209,Feb!$D$10:$D$209,G38))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IF(G39="","",N(Setup!F37))</f>
        <v>0</v>
      </c>
      <c r="J39" s="35">
        <f>IF(G39="","",SUMIFS(Feb!$E$10:$E$209,Feb!$D$10:$D$209,G39))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IF(G40="","",N(Setup!F38))</f>
        <v>0</v>
      </c>
      <c r="J40" s="35">
        <f>IF(G40="","",SUMIFS(Feb!$E$10:$E$209,Feb!$D$10:$D$209,G40))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IF(G41="","",N(Setup!F39))</f>
        <v>0</v>
      </c>
      <c r="J41" s="35">
        <f>IF(G41="","",SUMIFS(Feb!$E$10:$E$209,Feb!$D$10:$D$209,G41))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IF(G42="","",N(Setup!F40))</f>
        <v>0</v>
      </c>
      <c r="J42" s="35">
        <f>IF(G42="","",SUMIFS(Feb!$E$10:$E$209,Feb!$D$10:$D$209,G42))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IF(G43="","",N(Setup!F41))</f>
        <v>0</v>
      </c>
      <c r="J43" s="35">
        <f>IF(G43="","",SUMIFS(Feb!$E$10:$E$209,Feb!$D$10:$D$209,G43))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IF(G44="","",N(Setup!F42))</f>
        <v>0</v>
      </c>
      <c r="J44" s="35">
        <f>IF(G44="","",SUMIFS(Feb!$E$10:$E$209,Feb!$D$10:$D$209,G44))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IF(G45="","",N(Setup!F43))</f>
        <v>0</v>
      </c>
      <c r="J45" s="35">
        <f>IF(G45="","",SUMIFS(Feb!$E$10:$E$209,Feb!$D$10:$D$209,G45))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IF(G46="","",N(Setup!F44))</f>
        <v>0</v>
      </c>
      <c r="J46" s="35">
        <f>IF(G46="","",SUMIFS(Feb!$E$10:$E$209,Feb!$D$10:$D$209,G46))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IF(G47="","",N(Setup!F45))</f>
        <v>0</v>
      </c>
      <c r="J47" s="35">
        <f>IF(G47="","",SUMIFS(Feb!$E$10:$E$209,Feb!$D$10:$D$209,G47))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IF(G48="","",N(Setup!F46))</f>
        <v>0</v>
      </c>
      <c r="J48" s="35">
        <f>IF(G48="","",SUMIFS(Feb!$E$10:$E$209,Feb!$D$10:$D$209,G48))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IF(G49="","",N(Setup!F47))</f>
        <v>0</v>
      </c>
      <c r="J49" s="35">
        <f>IF(G49="","",SUMIFS(Feb!$E$10:$E$209,Feb!$D$10:$D$209,G49))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AND(B10&lt;&gt;"",MONTH(B10)&lt;&gt;2)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4ECE4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"March "&amp;Setup!$C$5</f>
        <v>March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SUMIFS(Mar!$J$10:$J$49,Mar!$H$10:$H$49,"Income")</f>
        <v>None</v>
      </c>
      <c r="C6" s="5"/>
      <c r="D6" s="5">
        <f>SUMIFS(Mar!$J$10:$J$49,Mar!$H$10:$H$49,"Expense")</f>
        <v>None</v>
      </c>
      <c r="E6" s="5"/>
      <c r="G6" s="6">
        <f>B6-D6</f>
        <v>None</v>
      </c>
      <c r="H6" s="6"/>
      <c r="I6" s="5">
        <f>SUMIFS(Mar!$I$10:$I$49,Mar!$H$10:$H$49,"Expense")-D6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>
        <v>46447</v>
      </c>
      <c r="C10" s="27" t="s">
        <v>66</v>
      </c>
      <c r="D10" s="27" t="s">
        <v>20</v>
      </c>
      <c r="E10" s="33">
        <v>2450</v>
      </c>
      <c r="G10" s="11" t="str">
        <f>IF(Setup!D8="","",Setup!D8)</f>
        <v>Salary</v>
      </c>
      <c r="H10" s="34">
        <f>IF(G10="","",Setup!B8)</f>
        <v>0</v>
      </c>
      <c r="I10" s="12">
        <f>IF(G10="","",N(Setup!G8))</f>
        <v>0</v>
      </c>
      <c r="J10" s="35">
        <f>IF(G10="","",SUMIFS(Mar!$E$10:$E$209,Mar!$D$10:$D$209,G10))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>
        <v>46447</v>
      </c>
      <c r="C11" s="27" t="s">
        <v>67</v>
      </c>
      <c r="D11" s="27" t="s">
        <v>25</v>
      </c>
      <c r="E11" s="33">
        <v>1450</v>
      </c>
      <c r="G11" s="11" t="str">
        <f>IF(Setup!D9="","",Setup!D9)</f>
        <v>Side income</v>
      </c>
      <c r="H11" s="34">
        <f>IF(G11="","",Setup!B9)</f>
        <v>0</v>
      </c>
      <c r="I11" s="12">
        <f>IF(G11="","",N(Setup!G9))</f>
        <v>0</v>
      </c>
      <c r="J11" s="35">
        <f>IF(G11="","",SUMIFS(Mar!$E$10:$E$209,Mar!$D$10:$D$209,G11))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>
        <v>46448</v>
      </c>
      <c r="C12" s="27" t="s">
        <v>30</v>
      </c>
      <c r="D12" s="27" t="s">
        <v>30</v>
      </c>
      <c r="E12" s="33">
        <v>148.93</v>
      </c>
      <c r="G12" s="11" t="str">
        <f>IF(Setup!D10="","",Setup!D10)</f>
        <v>Interest &amp; other</v>
      </c>
      <c r="H12" s="34">
        <f>IF(G12="","",Setup!B10)</f>
        <v>0</v>
      </c>
      <c r="I12" s="12">
        <f>IF(G12="","",N(Setup!G10))</f>
        <v>0</v>
      </c>
      <c r="J12" s="35">
        <f>IF(G12="","",SUMIFS(Mar!$E$10:$E$209,Mar!$D$10:$D$209,G12))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>
        <v>46449</v>
      </c>
      <c r="C13" s="27" t="s">
        <v>68</v>
      </c>
      <c r="D13" s="27" t="s">
        <v>45</v>
      </c>
      <c r="E13" s="33">
        <v>34.97</v>
      </c>
      <c r="G13" s="11" t="str">
        <f>IF(Setup!D11="","",Setup!D11)</f>
        <v>Rent / mortgage</v>
      </c>
      <c r="H13" s="34">
        <f>IF(G13="","",Setup!B11)</f>
        <v>0</v>
      </c>
      <c r="I13" s="12">
        <f>IF(G13="","",N(Setup!G11))</f>
        <v>0</v>
      </c>
      <c r="J13" s="35">
        <f>IF(G13="","",SUMIFS(Mar!$E$10:$E$209,Mar!$D$10:$D$209,G13))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>
        <v>46450</v>
      </c>
      <c r="C14" s="27" t="s">
        <v>69</v>
      </c>
      <c r="D14" s="27" t="s">
        <v>33</v>
      </c>
      <c r="E14" s="33">
        <v>43.24</v>
      </c>
      <c r="G14" s="11" t="str">
        <f>IF(Setup!D12="","",Setup!D12)</f>
        <v>Electricity &amp; gas</v>
      </c>
      <c r="H14" s="34">
        <f>IF(G14="","",Setup!B12)</f>
        <v>0</v>
      </c>
      <c r="I14" s="12">
        <f>IF(G14="","",N(Setup!G12))</f>
        <v>0</v>
      </c>
      <c r="J14" s="35">
        <f>IF(G14="","",SUMIFS(Mar!$E$10:$E$209,Mar!$D$10:$D$209,G14))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>
        <v>46451</v>
      </c>
      <c r="C15" s="27" t="s">
        <v>70</v>
      </c>
      <c r="D15" s="27" t="s">
        <v>34</v>
      </c>
      <c r="E15" s="33">
        <v>310</v>
      </c>
      <c r="G15" s="11" t="str">
        <f>IF(Setup!D13="","",Setup!D13)</f>
        <v>Internet &amp; phone</v>
      </c>
      <c r="H15" s="34">
        <f>IF(G15="","",Setup!B13)</f>
        <v>0</v>
      </c>
      <c r="I15" s="12">
        <f>IF(G15="","",N(Setup!G13))</f>
        <v>0</v>
      </c>
      <c r="J15" s="35">
        <f>IF(G15="","",SUMIFS(Mar!$E$10:$E$209,Mar!$D$10:$D$209,G15))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>
        <v>46451</v>
      </c>
      <c r="C16" s="27" t="s">
        <v>71</v>
      </c>
      <c r="D16" s="27" t="s">
        <v>41</v>
      </c>
      <c r="E16" s="33">
        <v>300</v>
      </c>
      <c r="G16" s="11" t="str">
        <f>IF(Setup!D14="","",Setup!D14)</f>
        <v>Groceries</v>
      </c>
      <c r="H16" s="34">
        <f>IF(G16="","",Setup!B14)</f>
        <v>0</v>
      </c>
      <c r="I16" s="12">
        <f>IF(G16="","",N(Setup!G14))</f>
        <v>0</v>
      </c>
      <c r="J16" s="35">
        <f>IF(G16="","",SUMIFS(Mar!$E$10:$E$209,Mar!$D$10:$D$209,G16))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>
        <v>46453</v>
      </c>
      <c r="C17" s="27" t="s">
        <v>72</v>
      </c>
      <c r="D17" s="27" t="s">
        <v>31</v>
      </c>
      <c r="E17" s="33">
        <v>42.93</v>
      </c>
      <c r="G17" s="11" t="str">
        <f>IF(Setup!D15="","",Setup!D15)</f>
        <v>Dining out</v>
      </c>
      <c r="H17" s="34">
        <f>IF(G17="","",Setup!B15)</f>
        <v>0</v>
      </c>
      <c r="I17" s="12">
        <f>IF(G17="","",N(Setup!G15))</f>
        <v>0</v>
      </c>
      <c r="J17" s="35">
        <f>IF(G17="","",SUMIFS(Mar!$E$10:$E$209,Mar!$D$10:$D$209,G17))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>
        <v>46455</v>
      </c>
      <c r="C18" s="27" t="s">
        <v>73</v>
      </c>
      <c r="D18" s="27" t="s">
        <v>28</v>
      </c>
      <c r="E18" s="33">
        <v>115</v>
      </c>
      <c r="G18" s="11" t="str">
        <f>IF(Setup!D16="","",Setup!D16)</f>
        <v>Fuel &amp; transit</v>
      </c>
      <c r="H18" s="34">
        <f>IF(G18="","",Setup!B16)</f>
        <v>0</v>
      </c>
      <c r="I18" s="12">
        <f>IF(G18="","",N(Setup!G16))</f>
        <v>0</v>
      </c>
      <c r="J18" s="35">
        <f>IF(G18="","",SUMIFS(Mar!$E$10:$E$209,Mar!$D$10:$D$209,G18))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>
        <v>46455</v>
      </c>
      <c r="C19" s="27" t="s">
        <v>30</v>
      </c>
      <c r="D19" s="27" t="s">
        <v>30</v>
      </c>
      <c r="E19" s="33">
        <v>107.1</v>
      </c>
      <c r="G19" s="11" t="str">
        <f>IF(Setup!D17="","",Setup!D17)</f>
        <v>Car payment</v>
      </c>
      <c r="H19" s="34">
        <f>IF(G19="","",Setup!B17)</f>
        <v>0</v>
      </c>
      <c r="I19" s="12">
        <f>IF(G19="","",N(Setup!G17))</f>
        <v>0</v>
      </c>
      <c r="J19" s="35">
        <f>IF(G19="","",SUMIFS(Mar!$E$10:$E$209,Mar!$D$10:$D$209,G19))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>
        <v>46456</v>
      </c>
      <c r="C20" s="27" t="s">
        <v>74</v>
      </c>
      <c r="D20" s="27" t="s">
        <v>37</v>
      </c>
      <c r="E20" s="33">
        <v>45</v>
      </c>
      <c r="G20" s="11" t="str">
        <f>IF(Setup!D18="","",Setup!D18)</f>
        <v>Insurance</v>
      </c>
      <c r="H20" s="34">
        <f>IF(G20="","",Setup!B18)</f>
        <v>0</v>
      </c>
      <c r="I20" s="12">
        <f>IF(G20="","",N(Setup!G18))</f>
        <v>0</v>
      </c>
      <c r="J20" s="35">
        <f>IF(G20="","",SUMIFS(Mar!$E$10:$E$209,Mar!$D$10:$D$209,G20))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>
        <v>46458</v>
      </c>
      <c r="C21" s="27" t="s">
        <v>39</v>
      </c>
      <c r="D21" s="27" t="s">
        <v>39</v>
      </c>
      <c r="E21" s="33">
        <v>230</v>
      </c>
      <c r="G21" s="11" t="str">
        <f>IF(Setup!D19="","",Setup!D19)</f>
        <v>Health &amp; fitness</v>
      </c>
      <c r="H21" s="34">
        <f>IF(G21="","",Setup!B19)</f>
        <v>0</v>
      </c>
      <c r="I21" s="12">
        <f>IF(G21="","",N(Setup!G19))</f>
        <v>0</v>
      </c>
      <c r="J21" s="35">
        <f>IF(G21="","",SUMIFS(Mar!$E$10:$E$209,Mar!$D$10:$D$209,G21))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>
        <v>46461</v>
      </c>
      <c r="C22" s="27" t="s">
        <v>66</v>
      </c>
      <c r="D22" s="27" t="s">
        <v>20</v>
      </c>
      <c r="E22" s="33">
        <v>2450</v>
      </c>
      <c r="G22" s="11" t="str">
        <f>IF(Setup!D20="","",Setup!D20)</f>
        <v>Student loan</v>
      </c>
      <c r="H22" s="34">
        <f>IF(G22="","",Setup!B20)</f>
        <v>0</v>
      </c>
      <c r="I22" s="12">
        <f>IF(G22="","",N(Setup!G20))</f>
        <v>0</v>
      </c>
      <c r="J22" s="35">
        <f>IF(G22="","",SUMIFS(Mar!$E$10:$E$209,Mar!$D$10:$D$209,G22))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>
        <v>46461</v>
      </c>
      <c r="C23" s="27" t="s">
        <v>75</v>
      </c>
      <c r="D23" s="27" t="s">
        <v>42</v>
      </c>
      <c r="E23" s="33">
        <v>250</v>
      </c>
      <c r="G23" s="11" t="str">
        <f>IF(Setup!D21="","",Setup!D21)</f>
        <v>Emergency fund</v>
      </c>
      <c r="H23" s="34">
        <f>IF(G23="","",Setup!B21)</f>
        <v>0</v>
      </c>
      <c r="I23" s="12">
        <f>IF(G23="","",N(Setup!G21))</f>
        <v>0</v>
      </c>
      <c r="J23" s="35">
        <f>IF(G23="","",SUMIFS(Mar!$E$10:$E$209,Mar!$D$10:$D$209,G23))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>
        <v>46461</v>
      </c>
      <c r="C24" s="27" t="s">
        <v>35</v>
      </c>
      <c r="D24" s="27" t="s">
        <v>35</v>
      </c>
      <c r="E24" s="33">
        <v>140</v>
      </c>
      <c r="G24" s="11" t="str">
        <f>IF(Setup!D22="","",Setup!D22)</f>
        <v>Retirement</v>
      </c>
      <c r="H24" s="34">
        <f>IF(G24="","",Setup!B22)</f>
        <v>0</v>
      </c>
      <c r="I24" s="12">
        <f>IF(G24="","",N(Setup!G22))</f>
        <v>0</v>
      </c>
      <c r="J24" s="35">
        <f>IF(G24="","",SUMIFS(Mar!$E$10:$E$209,Mar!$D$10:$D$209,G24))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>
        <v>46462</v>
      </c>
      <c r="C25" s="27" t="s">
        <v>30</v>
      </c>
      <c r="D25" s="27" t="s">
        <v>30</v>
      </c>
      <c r="E25" s="33">
        <v>143.63</v>
      </c>
      <c r="G25" s="11" t="str">
        <f>IF(Setup!D23="","",Setup!D23)</f>
        <v>Shopping &amp; personal</v>
      </c>
      <c r="H25" s="34">
        <f>IF(G25="","",Setup!B23)</f>
        <v>0</v>
      </c>
      <c r="I25" s="12">
        <f>IF(G25="","",N(Setup!G23))</f>
        <v>0</v>
      </c>
      <c r="J25" s="35">
        <f>IF(G25="","",SUMIFS(Mar!$E$10:$E$209,Mar!$D$10:$D$209,G25))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>
        <v>46463</v>
      </c>
      <c r="C26" s="27" t="s">
        <v>69</v>
      </c>
      <c r="D26" s="27" t="s">
        <v>33</v>
      </c>
      <c r="E26" s="33">
        <v>51.87</v>
      </c>
      <c r="G26" s="11" t="str">
        <f>IF(Setup!D24="","",Setup!D24)</f>
        <v>Subscriptions</v>
      </c>
      <c r="H26" s="34">
        <f>IF(G26="","",Setup!B24)</f>
        <v>0</v>
      </c>
      <c r="I26" s="12">
        <f>IF(G26="","",N(Setup!G24))</f>
        <v>0</v>
      </c>
      <c r="J26" s="35">
        <f>IF(G26="","",SUMIFS(Mar!$E$10:$E$209,Mar!$D$10:$D$209,G26))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>
        <v>46464</v>
      </c>
      <c r="C27" s="27" t="s">
        <v>26</v>
      </c>
      <c r="D27" s="27" t="s">
        <v>27</v>
      </c>
      <c r="E27" s="33">
        <v>118.4</v>
      </c>
      <c r="G27" s="11" t="str">
        <f>IF(Setup!D25="","",Setup!D25)</f>
        <v>Fun &amp; hobbies</v>
      </c>
      <c r="H27" s="34">
        <f>IF(G27="","",Setup!B25)</f>
        <v>0</v>
      </c>
      <c r="I27" s="12">
        <f>IF(G27="","",N(Setup!G25))</f>
        <v>0</v>
      </c>
      <c r="J27" s="35">
        <f>IF(G27="","",SUMIFS(Mar!$E$10:$E$209,Mar!$D$10:$D$209,G27))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>
        <v>46465</v>
      </c>
      <c r="C28" s="27" t="s">
        <v>76</v>
      </c>
      <c r="D28" s="27" t="s">
        <v>44</v>
      </c>
      <c r="E28" s="33">
        <v>61.69</v>
      </c>
      <c r="G28" s="11" t="str">
        <f>IF(Setup!D26="","",Setup!D26)</f>
        <v>Gifts &amp; donations</v>
      </c>
      <c r="H28" s="34">
        <f>IF(G28="","",Setup!B26)</f>
        <v>0</v>
      </c>
      <c r="I28" s="12">
        <f>IF(G28="","",N(Setup!G26))</f>
        <v>0</v>
      </c>
      <c r="J28" s="35">
        <f>IF(G28="","",SUMIFS(Mar!$E$10:$E$209,Mar!$D$10:$D$209,G28))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>
        <v>46466</v>
      </c>
      <c r="C29" s="27" t="s">
        <v>77</v>
      </c>
      <c r="D29" s="27" t="s">
        <v>21</v>
      </c>
      <c r="E29" s="33">
        <v>310</v>
      </c>
      <c r="G29" s="11">
        <f>IF(Setup!D27="","",Setup!D27)</f>
        <v/>
      </c>
      <c r="H29" s="34">
        <f>IF(G29="","",Setup!B27)</f>
        <v>0</v>
      </c>
      <c r="I29" s="12">
        <f>IF(G29="","",N(Setup!G27))</f>
        <v>0</v>
      </c>
      <c r="J29" s="35">
        <f>IF(G29="","",SUMIFS(Mar!$E$10:$E$209,Mar!$D$10:$D$209,G29))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>
        <v>46467</v>
      </c>
      <c r="C30" s="27" t="s">
        <v>72</v>
      </c>
      <c r="D30" s="27" t="s">
        <v>31</v>
      </c>
      <c r="E30" s="33">
        <v>41.48</v>
      </c>
      <c r="G30" s="11">
        <f>IF(Setup!D28="","",Setup!D28)</f>
        <v/>
      </c>
      <c r="H30" s="34">
        <f>IF(G30="","",Setup!B28)</f>
        <v>0</v>
      </c>
      <c r="I30" s="12">
        <f>IF(G30="","",N(Setup!G28))</f>
        <v>0</v>
      </c>
      <c r="J30" s="35">
        <f>IF(G30="","",SUMIFS(Mar!$E$10:$E$209,Mar!$D$10:$D$209,G30))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>
        <v>46469</v>
      </c>
      <c r="C31" s="27" t="s">
        <v>30</v>
      </c>
      <c r="D31" s="27" t="s">
        <v>30</v>
      </c>
      <c r="E31" s="33">
        <v>118.03</v>
      </c>
      <c r="G31" s="11">
        <f>IF(Setup!D29="","",Setup!D29)</f>
        <v/>
      </c>
      <c r="H31" s="34">
        <f>IF(G31="","",Setup!B29)</f>
        <v>0</v>
      </c>
      <c r="I31" s="12">
        <f>IF(G31="","",N(Setup!G29))</f>
        <v>0</v>
      </c>
      <c r="J31" s="35">
        <f>IF(G31="","",SUMIFS(Mar!$E$10:$E$209,Mar!$D$10:$D$209,G31))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>
        <v>46470</v>
      </c>
      <c r="C32" s="27" t="s">
        <v>78</v>
      </c>
      <c r="D32" s="27" t="s">
        <v>47</v>
      </c>
      <c r="E32" s="33">
        <v>92.34</v>
      </c>
      <c r="G32" s="11">
        <f>IF(Setup!D30="","",Setup!D30)</f>
        <v/>
      </c>
      <c r="H32" s="34">
        <f>IF(G32="","",Setup!B30)</f>
        <v>0</v>
      </c>
      <c r="I32" s="12">
        <f>IF(G32="","",N(Setup!G30))</f>
        <v>0</v>
      </c>
      <c r="J32" s="35">
        <f>IF(G32="","",SUMIFS(Mar!$E$10:$E$209,Mar!$D$10:$D$209,G32))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>
        <v>46472</v>
      </c>
      <c r="C33" s="27" t="s">
        <v>79</v>
      </c>
      <c r="D33" s="27" t="s">
        <v>49</v>
      </c>
      <c r="E33" s="33">
        <v>25</v>
      </c>
      <c r="G33" s="11">
        <f>IF(Setup!D31="","",Setup!D31)</f>
        <v/>
      </c>
      <c r="H33" s="34">
        <f>IF(G33="","",Setup!B31)</f>
        <v>0</v>
      </c>
      <c r="I33" s="12">
        <f>IF(G33="","",N(Setup!G31))</f>
        <v>0</v>
      </c>
      <c r="J33" s="35">
        <f>IF(G33="","",SUMIFS(Mar!$E$10:$E$209,Mar!$D$10:$D$209,G33))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>
        <v>46474</v>
      </c>
      <c r="C34" s="27" t="s">
        <v>80</v>
      </c>
      <c r="D34" s="27" t="s">
        <v>22</v>
      </c>
      <c r="E34" s="33">
        <v>23</v>
      </c>
      <c r="G34" s="11">
        <f>IF(Setup!D32="","",Setup!D32)</f>
        <v/>
      </c>
      <c r="H34" s="34">
        <f>IF(G34="","",Setup!B32)</f>
        <v>0</v>
      </c>
      <c r="I34" s="12">
        <f>IF(G34="","",N(Setup!G32))</f>
        <v>0</v>
      </c>
      <c r="J34" s="35">
        <f>IF(G34="","",SUMIFS(Mar!$E$10:$E$209,Mar!$D$10:$D$209,G34))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IF(G35="","",N(Setup!G33))</f>
        <v>0</v>
      </c>
      <c r="J35" s="35">
        <f>IF(G35="","",SUMIFS(Mar!$E$10:$E$209,Mar!$D$10:$D$209,G35))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IF(G36="","",N(Setup!G34))</f>
        <v>0</v>
      </c>
      <c r="J36" s="35">
        <f>IF(G36="","",SUMIFS(Mar!$E$10:$E$209,Mar!$D$10:$D$209,G36))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IF(G37="","",N(Setup!G35))</f>
        <v>0</v>
      </c>
      <c r="J37" s="35">
        <f>IF(G37="","",SUMIFS(Mar!$E$10:$E$209,Mar!$D$10:$D$209,G37))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IF(G38="","",N(Setup!G36))</f>
        <v>0</v>
      </c>
      <c r="J38" s="35">
        <f>IF(G38="","",SUMIFS(Mar!$E$10:$E$209,Mar!$D$10:$D$209,G38))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IF(G39="","",N(Setup!G37))</f>
        <v>0</v>
      </c>
      <c r="J39" s="35">
        <f>IF(G39="","",SUMIFS(Mar!$E$10:$E$209,Mar!$D$10:$D$209,G39))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IF(G40="","",N(Setup!G38))</f>
        <v>0</v>
      </c>
      <c r="J40" s="35">
        <f>IF(G40="","",SUMIFS(Mar!$E$10:$E$209,Mar!$D$10:$D$209,G40))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IF(G41="","",N(Setup!G39))</f>
        <v>0</v>
      </c>
      <c r="J41" s="35">
        <f>IF(G41="","",SUMIFS(Mar!$E$10:$E$209,Mar!$D$10:$D$209,G41))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IF(G42="","",N(Setup!G40))</f>
        <v>0</v>
      </c>
      <c r="J42" s="35">
        <f>IF(G42="","",SUMIFS(Mar!$E$10:$E$209,Mar!$D$10:$D$209,G42))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IF(G43="","",N(Setup!G41))</f>
        <v>0</v>
      </c>
      <c r="J43" s="35">
        <f>IF(G43="","",SUMIFS(Mar!$E$10:$E$209,Mar!$D$10:$D$209,G43))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IF(G44="","",N(Setup!G42))</f>
        <v>0</v>
      </c>
      <c r="J44" s="35">
        <f>IF(G44="","",SUMIFS(Mar!$E$10:$E$209,Mar!$D$10:$D$209,G44))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IF(G45="","",N(Setup!G43))</f>
        <v>0</v>
      </c>
      <c r="J45" s="35">
        <f>IF(G45="","",SUMIFS(Mar!$E$10:$E$209,Mar!$D$10:$D$209,G45))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IF(G46="","",N(Setup!G44))</f>
        <v>0</v>
      </c>
      <c r="J46" s="35">
        <f>IF(G46="","",SUMIFS(Mar!$E$10:$E$209,Mar!$D$10:$D$209,G46))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IF(G47="","",N(Setup!G45))</f>
        <v>0</v>
      </c>
      <c r="J47" s="35">
        <f>IF(G47="","",SUMIFS(Mar!$E$10:$E$209,Mar!$D$10:$D$209,G47))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IF(G48="","",N(Setup!G46))</f>
        <v>0</v>
      </c>
      <c r="J48" s="35">
        <f>IF(G48="","",SUMIFS(Mar!$E$10:$E$209,Mar!$D$10:$D$209,G48))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IF(G49="","",N(Setup!G47))</f>
        <v>0</v>
      </c>
      <c r="J49" s="35">
        <f>IF(G49="","",SUMIFS(Mar!$E$10:$E$209,Mar!$D$10:$D$209,G49))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AND(B10&lt;&gt;"",MONTH(B10)&lt;&gt;3)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EADFD6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"April "&amp;Setup!$C$5</f>
        <v>April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SUMIFS(Apr!$J$10:$J$49,Apr!$H$10:$H$49,"Income")</f>
        <v>None</v>
      </c>
      <c r="C6" s="5"/>
      <c r="D6" s="5">
        <f>SUMIFS(Apr!$J$10:$J$49,Apr!$H$10:$H$49,"Expense")</f>
        <v>None</v>
      </c>
      <c r="E6" s="5"/>
      <c r="G6" s="6">
        <f>B6-D6</f>
        <v>None</v>
      </c>
      <c r="H6" s="6"/>
      <c r="I6" s="5">
        <f>SUMIFS(Apr!$I$10:$I$49,Apr!$H$10:$H$49,"Expense")-D6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IF(G10="","",N(Setup!H8))</f>
        <v>0</v>
      </c>
      <c r="J10" s="35">
        <f>IF(G10="","",SUMIFS(Apr!$E$10:$E$209,Apr!$D$10:$D$209,G10))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IF(G11="","",N(Setup!H9))</f>
        <v>0</v>
      </c>
      <c r="J11" s="35">
        <f>IF(G11="","",SUMIFS(Apr!$E$10:$E$209,Apr!$D$10:$D$209,G11))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IF(G12="","",N(Setup!H10))</f>
        <v>0</v>
      </c>
      <c r="J12" s="35">
        <f>IF(G12="","",SUMIFS(Apr!$E$10:$E$209,Apr!$D$10:$D$209,G12))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IF(G13="","",N(Setup!H11))</f>
        <v>0</v>
      </c>
      <c r="J13" s="35">
        <f>IF(G13="","",SUMIFS(Apr!$E$10:$E$209,Apr!$D$10:$D$209,G13))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IF(G14="","",N(Setup!H12))</f>
        <v>0</v>
      </c>
      <c r="J14" s="35">
        <f>IF(G14="","",SUMIFS(Apr!$E$10:$E$209,Apr!$D$10:$D$209,G14))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IF(G15="","",N(Setup!H13))</f>
        <v>0</v>
      </c>
      <c r="J15" s="35">
        <f>IF(G15="","",SUMIFS(Apr!$E$10:$E$209,Apr!$D$10:$D$209,G15))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IF(G16="","",N(Setup!H14))</f>
        <v>0</v>
      </c>
      <c r="J16" s="35">
        <f>IF(G16="","",SUMIFS(Apr!$E$10:$E$209,Apr!$D$10:$D$209,G16))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IF(G17="","",N(Setup!H15))</f>
        <v>0</v>
      </c>
      <c r="J17" s="35">
        <f>IF(G17="","",SUMIFS(Apr!$E$10:$E$209,Apr!$D$10:$D$209,G17))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IF(G18="","",N(Setup!H16))</f>
        <v>0</v>
      </c>
      <c r="J18" s="35">
        <f>IF(G18="","",SUMIFS(Apr!$E$10:$E$209,Apr!$D$10:$D$209,G18))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IF(G19="","",N(Setup!H17))</f>
        <v>0</v>
      </c>
      <c r="J19" s="35">
        <f>IF(G19="","",SUMIFS(Apr!$E$10:$E$209,Apr!$D$10:$D$209,G19))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IF(G20="","",N(Setup!H18))</f>
        <v>0</v>
      </c>
      <c r="J20" s="35">
        <f>IF(G20="","",SUMIFS(Apr!$E$10:$E$209,Apr!$D$10:$D$209,G20))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IF(G21="","",N(Setup!H19))</f>
        <v>0</v>
      </c>
      <c r="J21" s="35">
        <f>IF(G21="","",SUMIFS(Apr!$E$10:$E$209,Apr!$D$10:$D$209,G21))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IF(G22="","",N(Setup!H20))</f>
        <v>0</v>
      </c>
      <c r="J22" s="35">
        <f>IF(G22="","",SUMIFS(Apr!$E$10:$E$209,Apr!$D$10:$D$209,G22))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IF(G23="","",N(Setup!H21))</f>
        <v>0</v>
      </c>
      <c r="J23" s="35">
        <f>IF(G23="","",SUMIFS(Apr!$E$10:$E$209,Apr!$D$10:$D$209,G23))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IF(G24="","",N(Setup!H22))</f>
        <v>0</v>
      </c>
      <c r="J24" s="35">
        <f>IF(G24="","",SUMIFS(Apr!$E$10:$E$209,Apr!$D$10:$D$209,G24))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IF(G25="","",N(Setup!H23))</f>
        <v>0</v>
      </c>
      <c r="J25" s="35">
        <f>IF(G25="","",SUMIFS(Apr!$E$10:$E$209,Apr!$D$10:$D$209,G25))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IF(G26="","",N(Setup!H24))</f>
        <v>0</v>
      </c>
      <c r="J26" s="35">
        <f>IF(G26="","",SUMIFS(Apr!$E$10:$E$209,Apr!$D$10:$D$209,G26))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IF(G27="","",N(Setup!H25))</f>
        <v>0</v>
      </c>
      <c r="J27" s="35">
        <f>IF(G27="","",SUMIFS(Apr!$E$10:$E$209,Apr!$D$10:$D$209,G27))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IF(G28="","",N(Setup!H26))</f>
        <v>0</v>
      </c>
      <c r="J28" s="35">
        <f>IF(G28="","",SUMIFS(Apr!$E$10:$E$209,Apr!$D$10:$D$209,G28))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IF(G29="","",N(Setup!H27))</f>
        <v>0</v>
      </c>
      <c r="J29" s="35">
        <f>IF(G29="","",SUMIFS(Apr!$E$10:$E$209,Apr!$D$10:$D$209,G29))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IF(G30="","",N(Setup!H28))</f>
        <v>0</v>
      </c>
      <c r="J30" s="35">
        <f>IF(G30="","",SUMIFS(Apr!$E$10:$E$209,Apr!$D$10:$D$209,G30))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IF(G31="","",N(Setup!H29))</f>
        <v>0</v>
      </c>
      <c r="J31" s="35">
        <f>IF(G31="","",SUMIFS(Apr!$E$10:$E$209,Apr!$D$10:$D$209,G31))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IF(G32="","",N(Setup!H30))</f>
        <v>0</v>
      </c>
      <c r="J32" s="35">
        <f>IF(G32="","",SUMIFS(Apr!$E$10:$E$209,Apr!$D$10:$D$209,G32))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IF(G33="","",N(Setup!H31))</f>
        <v>0</v>
      </c>
      <c r="J33" s="35">
        <f>IF(G33="","",SUMIFS(Apr!$E$10:$E$209,Apr!$D$10:$D$209,G33))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IF(G34="","",N(Setup!H32))</f>
        <v>0</v>
      </c>
      <c r="J34" s="35">
        <f>IF(G34="","",SUMIFS(Apr!$E$10:$E$209,Apr!$D$10:$D$209,G34))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IF(G35="","",N(Setup!H33))</f>
        <v>0</v>
      </c>
      <c r="J35" s="35">
        <f>IF(G35="","",SUMIFS(Apr!$E$10:$E$209,Apr!$D$10:$D$209,G35))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IF(G36="","",N(Setup!H34))</f>
        <v>0</v>
      </c>
      <c r="J36" s="35">
        <f>IF(G36="","",SUMIFS(Apr!$E$10:$E$209,Apr!$D$10:$D$209,G36))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IF(G37="","",N(Setup!H35))</f>
        <v>0</v>
      </c>
      <c r="J37" s="35">
        <f>IF(G37="","",SUMIFS(Apr!$E$10:$E$209,Apr!$D$10:$D$209,G37))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IF(G38="","",N(Setup!H36))</f>
        <v>0</v>
      </c>
      <c r="J38" s="35">
        <f>IF(G38="","",SUMIFS(Apr!$E$10:$E$209,Apr!$D$10:$D$209,G38))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IF(G39="","",N(Setup!H37))</f>
        <v>0</v>
      </c>
      <c r="J39" s="35">
        <f>IF(G39="","",SUMIFS(Apr!$E$10:$E$209,Apr!$D$10:$D$209,G39))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IF(G40="","",N(Setup!H38))</f>
        <v>0</v>
      </c>
      <c r="J40" s="35">
        <f>IF(G40="","",SUMIFS(Apr!$E$10:$E$209,Apr!$D$10:$D$209,G40))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IF(G41="","",N(Setup!H39))</f>
        <v>0</v>
      </c>
      <c r="J41" s="35">
        <f>IF(G41="","",SUMIFS(Apr!$E$10:$E$209,Apr!$D$10:$D$209,G41))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IF(G42="","",N(Setup!H40))</f>
        <v>0</v>
      </c>
      <c r="J42" s="35">
        <f>IF(G42="","",SUMIFS(Apr!$E$10:$E$209,Apr!$D$10:$D$209,G42))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IF(G43="","",N(Setup!H41))</f>
        <v>0</v>
      </c>
      <c r="J43" s="35">
        <f>IF(G43="","",SUMIFS(Apr!$E$10:$E$209,Apr!$D$10:$D$209,G43))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IF(G44="","",N(Setup!H42))</f>
        <v>0</v>
      </c>
      <c r="J44" s="35">
        <f>IF(G44="","",SUMIFS(Apr!$E$10:$E$209,Apr!$D$10:$D$209,G44))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IF(G45="","",N(Setup!H43))</f>
        <v>0</v>
      </c>
      <c r="J45" s="35">
        <f>IF(G45="","",SUMIFS(Apr!$E$10:$E$209,Apr!$D$10:$D$209,G45))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IF(G46="","",N(Setup!H44))</f>
        <v>0</v>
      </c>
      <c r="J46" s="35">
        <f>IF(G46="","",SUMIFS(Apr!$E$10:$E$209,Apr!$D$10:$D$209,G46))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IF(G47="","",N(Setup!H45))</f>
        <v>0</v>
      </c>
      <c r="J47" s="35">
        <f>IF(G47="","",SUMIFS(Apr!$E$10:$E$209,Apr!$D$10:$D$209,G47))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IF(G48="","",N(Setup!H46))</f>
        <v>0</v>
      </c>
      <c r="J48" s="35">
        <f>IF(G48="","",SUMIFS(Apr!$E$10:$E$209,Apr!$D$10:$D$209,G48))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IF(G49="","",N(Setup!H47))</f>
        <v>0</v>
      </c>
      <c r="J49" s="35">
        <f>IF(G49="","",SUMIFS(Apr!$E$10:$E$209,Apr!$D$10:$D$209,G49))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AND(B10&lt;&gt;"",MONTH(B10)&lt;&gt;4)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4ECE4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"May "&amp;Setup!$C$5</f>
        <v>May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SUMIFS(May!$J$10:$J$49,May!$H$10:$H$49,"Income")</f>
        <v>None</v>
      </c>
      <c r="C6" s="5"/>
      <c r="D6" s="5">
        <f>SUMIFS(May!$J$10:$J$49,May!$H$10:$H$49,"Expense")</f>
        <v>None</v>
      </c>
      <c r="E6" s="5"/>
      <c r="G6" s="6">
        <f>B6-D6</f>
        <v>None</v>
      </c>
      <c r="H6" s="6"/>
      <c r="I6" s="5">
        <f>SUMIFS(May!$I$10:$I$49,May!$H$10:$H$49,"Expense")-D6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IF(G10="","",N(Setup!I8))</f>
        <v>0</v>
      </c>
      <c r="J10" s="35">
        <f>IF(G10="","",SUMIFS(May!$E$10:$E$209,May!$D$10:$D$209,G10))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IF(G11="","",N(Setup!I9))</f>
        <v>0</v>
      </c>
      <c r="J11" s="35">
        <f>IF(G11="","",SUMIFS(May!$E$10:$E$209,May!$D$10:$D$209,G11))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IF(G12="","",N(Setup!I10))</f>
        <v>0</v>
      </c>
      <c r="J12" s="35">
        <f>IF(G12="","",SUMIFS(May!$E$10:$E$209,May!$D$10:$D$209,G12))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IF(G13="","",N(Setup!I11))</f>
        <v>0</v>
      </c>
      <c r="J13" s="35">
        <f>IF(G13="","",SUMIFS(May!$E$10:$E$209,May!$D$10:$D$209,G13))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IF(G14="","",N(Setup!I12))</f>
        <v>0</v>
      </c>
      <c r="J14" s="35">
        <f>IF(G14="","",SUMIFS(May!$E$10:$E$209,May!$D$10:$D$209,G14))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IF(G15="","",N(Setup!I13))</f>
        <v>0</v>
      </c>
      <c r="J15" s="35">
        <f>IF(G15="","",SUMIFS(May!$E$10:$E$209,May!$D$10:$D$209,G15))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IF(G16="","",N(Setup!I14))</f>
        <v>0</v>
      </c>
      <c r="J16" s="35">
        <f>IF(G16="","",SUMIFS(May!$E$10:$E$209,May!$D$10:$D$209,G16))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IF(G17="","",N(Setup!I15))</f>
        <v>0</v>
      </c>
      <c r="J17" s="35">
        <f>IF(G17="","",SUMIFS(May!$E$10:$E$209,May!$D$10:$D$209,G17))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IF(G18="","",N(Setup!I16))</f>
        <v>0</v>
      </c>
      <c r="J18" s="35">
        <f>IF(G18="","",SUMIFS(May!$E$10:$E$209,May!$D$10:$D$209,G18))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IF(G19="","",N(Setup!I17))</f>
        <v>0</v>
      </c>
      <c r="J19" s="35">
        <f>IF(G19="","",SUMIFS(May!$E$10:$E$209,May!$D$10:$D$209,G19))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IF(G20="","",N(Setup!I18))</f>
        <v>0</v>
      </c>
      <c r="J20" s="35">
        <f>IF(G20="","",SUMIFS(May!$E$10:$E$209,May!$D$10:$D$209,G20))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IF(G21="","",N(Setup!I19))</f>
        <v>0</v>
      </c>
      <c r="J21" s="35">
        <f>IF(G21="","",SUMIFS(May!$E$10:$E$209,May!$D$10:$D$209,G21))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IF(G22="","",N(Setup!I20))</f>
        <v>0</v>
      </c>
      <c r="J22" s="35">
        <f>IF(G22="","",SUMIFS(May!$E$10:$E$209,May!$D$10:$D$209,G22))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IF(G23="","",N(Setup!I21))</f>
        <v>0</v>
      </c>
      <c r="J23" s="35">
        <f>IF(G23="","",SUMIFS(May!$E$10:$E$209,May!$D$10:$D$209,G23))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IF(G24="","",N(Setup!I22))</f>
        <v>0</v>
      </c>
      <c r="J24" s="35">
        <f>IF(G24="","",SUMIFS(May!$E$10:$E$209,May!$D$10:$D$209,G24))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IF(G25="","",N(Setup!I23))</f>
        <v>0</v>
      </c>
      <c r="J25" s="35">
        <f>IF(G25="","",SUMIFS(May!$E$10:$E$209,May!$D$10:$D$209,G25))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IF(G26="","",N(Setup!I24))</f>
        <v>0</v>
      </c>
      <c r="J26" s="35">
        <f>IF(G26="","",SUMIFS(May!$E$10:$E$209,May!$D$10:$D$209,G26))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IF(G27="","",N(Setup!I25))</f>
        <v>0</v>
      </c>
      <c r="J27" s="35">
        <f>IF(G27="","",SUMIFS(May!$E$10:$E$209,May!$D$10:$D$209,G27))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IF(G28="","",N(Setup!I26))</f>
        <v>0</v>
      </c>
      <c r="J28" s="35">
        <f>IF(G28="","",SUMIFS(May!$E$10:$E$209,May!$D$10:$D$209,G28))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IF(G29="","",N(Setup!I27))</f>
        <v>0</v>
      </c>
      <c r="J29" s="35">
        <f>IF(G29="","",SUMIFS(May!$E$10:$E$209,May!$D$10:$D$209,G29))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IF(G30="","",N(Setup!I28))</f>
        <v>0</v>
      </c>
      <c r="J30" s="35">
        <f>IF(G30="","",SUMIFS(May!$E$10:$E$209,May!$D$10:$D$209,G30))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IF(G31="","",N(Setup!I29))</f>
        <v>0</v>
      </c>
      <c r="J31" s="35">
        <f>IF(G31="","",SUMIFS(May!$E$10:$E$209,May!$D$10:$D$209,G31))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IF(G32="","",N(Setup!I30))</f>
        <v>0</v>
      </c>
      <c r="J32" s="35">
        <f>IF(G32="","",SUMIFS(May!$E$10:$E$209,May!$D$10:$D$209,G32))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IF(G33="","",N(Setup!I31))</f>
        <v>0</v>
      </c>
      <c r="J33" s="35">
        <f>IF(G33="","",SUMIFS(May!$E$10:$E$209,May!$D$10:$D$209,G33))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IF(G34="","",N(Setup!I32))</f>
        <v>0</v>
      </c>
      <c r="J34" s="35">
        <f>IF(G34="","",SUMIFS(May!$E$10:$E$209,May!$D$10:$D$209,G34))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IF(G35="","",N(Setup!I33))</f>
        <v>0</v>
      </c>
      <c r="J35" s="35">
        <f>IF(G35="","",SUMIFS(May!$E$10:$E$209,May!$D$10:$D$209,G35))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IF(G36="","",N(Setup!I34))</f>
        <v>0</v>
      </c>
      <c r="J36" s="35">
        <f>IF(G36="","",SUMIFS(May!$E$10:$E$209,May!$D$10:$D$209,G36))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IF(G37="","",N(Setup!I35))</f>
        <v>0</v>
      </c>
      <c r="J37" s="35">
        <f>IF(G37="","",SUMIFS(May!$E$10:$E$209,May!$D$10:$D$209,G37))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IF(G38="","",N(Setup!I36))</f>
        <v>0</v>
      </c>
      <c r="J38" s="35">
        <f>IF(G38="","",SUMIFS(May!$E$10:$E$209,May!$D$10:$D$209,G38))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IF(G39="","",N(Setup!I37))</f>
        <v>0</v>
      </c>
      <c r="J39" s="35">
        <f>IF(G39="","",SUMIFS(May!$E$10:$E$209,May!$D$10:$D$209,G39))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IF(G40="","",N(Setup!I38))</f>
        <v>0</v>
      </c>
      <c r="J40" s="35">
        <f>IF(G40="","",SUMIFS(May!$E$10:$E$209,May!$D$10:$D$209,G40))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IF(G41="","",N(Setup!I39))</f>
        <v>0</v>
      </c>
      <c r="J41" s="35">
        <f>IF(G41="","",SUMIFS(May!$E$10:$E$209,May!$D$10:$D$209,G41))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IF(G42="","",N(Setup!I40))</f>
        <v>0</v>
      </c>
      <c r="J42" s="35">
        <f>IF(G42="","",SUMIFS(May!$E$10:$E$209,May!$D$10:$D$209,G42))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IF(G43="","",N(Setup!I41))</f>
        <v>0</v>
      </c>
      <c r="J43" s="35">
        <f>IF(G43="","",SUMIFS(May!$E$10:$E$209,May!$D$10:$D$209,G43))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IF(G44="","",N(Setup!I42))</f>
        <v>0</v>
      </c>
      <c r="J44" s="35">
        <f>IF(G44="","",SUMIFS(May!$E$10:$E$209,May!$D$10:$D$209,G44))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IF(G45="","",N(Setup!I43))</f>
        <v>0</v>
      </c>
      <c r="J45" s="35">
        <f>IF(G45="","",SUMIFS(May!$E$10:$E$209,May!$D$10:$D$209,G45))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IF(G46="","",N(Setup!I44))</f>
        <v>0</v>
      </c>
      <c r="J46" s="35">
        <f>IF(G46="","",SUMIFS(May!$E$10:$E$209,May!$D$10:$D$209,G46))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IF(G47="","",N(Setup!I45))</f>
        <v>0</v>
      </c>
      <c r="J47" s="35">
        <f>IF(G47="","",SUMIFS(May!$E$10:$E$209,May!$D$10:$D$209,G47))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IF(G48="","",N(Setup!I46))</f>
        <v>0</v>
      </c>
      <c r="J48" s="35">
        <f>IF(G48="","",SUMIFS(May!$E$10:$E$209,May!$D$10:$D$209,G48))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IF(G49="","",N(Setup!I47))</f>
        <v>0</v>
      </c>
      <c r="J49" s="35">
        <f>IF(G49="","",SUMIFS(May!$E$10:$E$209,May!$D$10:$D$209,G49))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AND(B10&lt;&gt;"",MONTH(B10)&lt;&gt;5)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EADFD6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"June "&amp;Setup!$C$5</f>
        <v>June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SUMIFS(Jun!$J$10:$J$49,Jun!$H$10:$H$49,"Income")</f>
        <v>None</v>
      </c>
      <c r="C6" s="5"/>
      <c r="D6" s="5">
        <f>SUMIFS(Jun!$J$10:$J$49,Jun!$H$10:$H$49,"Expense")</f>
        <v>None</v>
      </c>
      <c r="E6" s="5"/>
      <c r="G6" s="6">
        <f>B6-D6</f>
        <v>None</v>
      </c>
      <c r="H6" s="6"/>
      <c r="I6" s="5">
        <f>SUMIFS(Jun!$I$10:$I$49,Jun!$H$10:$H$49,"Expense")-D6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IF(G10="","",N(Setup!J8))</f>
        <v>0</v>
      </c>
      <c r="J10" s="35">
        <f>IF(G10="","",SUMIFS(Jun!$E$10:$E$209,Jun!$D$10:$D$209,G10))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IF(G11="","",N(Setup!J9))</f>
        <v>0</v>
      </c>
      <c r="J11" s="35">
        <f>IF(G11="","",SUMIFS(Jun!$E$10:$E$209,Jun!$D$10:$D$209,G11))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IF(G12="","",N(Setup!J10))</f>
        <v>0</v>
      </c>
      <c r="J12" s="35">
        <f>IF(G12="","",SUMIFS(Jun!$E$10:$E$209,Jun!$D$10:$D$209,G12))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IF(G13="","",N(Setup!J11))</f>
        <v>0</v>
      </c>
      <c r="J13" s="35">
        <f>IF(G13="","",SUMIFS(Jun!$E$10:$E$209,Jun!$D$10:$D$209,G13))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IF(G14="","",N(Setup!J12))</f>
        <v>0</v>
      </c>
      <c r="J14" s="35">
        <f>IF(G14="","",SUMIFS(Jun!$E$10:$E$209,Jun!$D$10:$D$209,G14))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IF(G15="","",N(Setup!J13))</f>
        <v>0</v>
      </c>
      <c r="J15" s="35">
        <f>IF(G15="","",SUMIFS(Jun!$E$10:$E$209,Jun!$D$10:$D$209,G15))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IF(G16="","",N(Setup!J14))</f>
        <v>0</v>
      </c>
      <c r="J16" s="35">
        <f>IF(G16="","",SUMIFS(Jun!$E$10:$E$209,Jun!$D$10:$D$209,G16))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IF(G17="","",N(Setup!J15))</f>
        <v>0</v>
      </c>
      <c r="J17" s="35">
        <f>IF(G17="","",SUMIFS(Jun!$E$10:$E$209,Jun!$D$10:$D$209,G17))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IF(G18="","",N(Setup!J16))</f>
        <v>0</v>
      </c>
      <c r="J18" s="35">
        <f>IF(G18="","",SUMIFS(Jun!$E$10:$E$209,Jun!$D$10:$D$209,G18))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IF(G19="","",N(Setup!J17))</f>
        <v>0</v>
      </c>
      <c r="J19" s="35">
        <f>IF(G19="","",SUMIFS(Jun!$E$10:$E$209,Jun!$D$10:$D$209,G19))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IF(G20="","",N(Setup!J18))</f>
        <v>0</v>
      </c>
      <c r="J20" s="35">
        <f>IF(G20="","",SUMIFS(Jun!$E$10:$E$209,Jun!$D$10:$D$209,G20))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IF(G21="","",N(Setup!J19))</f>
        <v>0</v>
      </c>
      <c r="J21" s="35">
        <f>IF(G21="","",SUMIFS(Jun!$E$10:$E$209,Jun!$D$10:$D$209,G21))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IF(G22="","",N(Setup!J20))</f>
        <v>0</v>
      </c>
      <c r="J22" s="35">
        <f>IF(G22="","",SUMIFS(Jun!$E$10:$E$209,Jun!$D$10:$D$209,G22))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IF(G23="","",N(Setup!J21))</f>
        <v>0</v>
      </c>
      <c r="J23" s="35">
        <f>IF(G23="","",SUMIFS(Jun!$E$10:$E$209,Jun!$D$10:$D$209,G23))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IF(G24="","",N(Setup!J22))</f>
        <v>0</v>
      </c>
      <c r="J24" s="35">
        <f>IF(G24="","",SUMIFS(Jun!$E$10:$E$209,Jun!$D$10:$D$209,G24))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IF(G25="","",N(Setup!J23))</f>
        <v>0</v>
      </c>
      <c r="J25" s="35">
        <f>IF(G25="","",SUMIFS(Jun!$E$10:$E$209,Jun!$D$10:$D$209,G25))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IF(G26="","",N(Setup!J24))</f>
        <v>0</v>
      </c>
      <c r="J26" s="35">
        <f>IF(G26="","",SUMIFS(Jun!$E$10:$E$209,Jun!$D$10:$D$209,G26))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IF(G27="","",N(Setup!J25))</f>
        <v>0</v>
      </c>
      <c r="J27" s="35">
        <f>IF(G27="","",SUMIFS(Jun!$E$10:$E$209,Jun!$D$10:$D$209,G27))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IF(G28="","",N(Setup!J26))</f>
        <v>0</v>
      </c>
      <c r="J28" s="35">
        <f>IF(G28="","",SUMIFS(Jun!$E$10:$E$209,Jun!$D$10:$D$209,G28))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IF(G29="","",N(Setup!J27))</f>
        <v>0</v>
      </c>
      <c r="J29" s="35">
        <f>IF(G29="","",SUMIFS(Jun!$E$10:$E$209,Jun!$D$10:$D$209,G29))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IF(G30="","",N(Setup!J28))</f>
        <v>0</v>
      </c>
      <c r="J30" s="35">
        <f>IF(G30="","",SUMIFS(Jun!$E$10:$E$209,Jun!$D$10:$D$209,G30))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IF(G31="","",N(Setup!J29))</f>
        <v>0</v>
      </c>
      <c r="J31" s="35">
        <f>IF(G31="","",SUMIFS(Jun!$E$10:$E$209,Jun!$D$10:$D$209,G31))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IF(G32="","",N(Setup!J30))</f>
        <v>0</v>
      </c>
      <c r="J32" s="35">
        <f>IF(G32="","",SUMIFS(Jun!$E$10:$E$209,Jun!$D$10:$D$209,G32))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IF(G33="","",N(Setup!J31))</f>
        <v>0</v>
      </c>
      <c r="J33" s="35">
        <f>IF(G33="","",SUMIFS(Jun!$E$10:$E$209,Jun!$D$10:$D$209,G33))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IF(G34="","",N(Setup!J32))</f>
        <v>0</v>
      </c>
      <c r="J34" s="35">
        <f>IF(G34="","",SUMIFS(Jun!$E$10:$E$209,Jun!$D$10:$D$209,G34))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IF(G35="","",N(Setup!J33))</f>
        <v>0</v>
      </c>
      <c r="J35" s="35">
        <f>IF(G35="","",SUMIFS(Jun!$E$10:$E$209,Jun!$D$10:$D$209,G35))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IF(G36="","",N(Setup!J34))</f>
        <v>0</v>
      </c>
      <c r="J36" s="35">
        <f>IF(G36="","",SUMIFS(Jun!$E$10:$E$209,Jun!$D$10:$D$209,G36))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IF(G37="","",N(Setup!J35))</f>
        <v>0</v>
      </c>
      <c r="J37" s="35">
        <f>IF(G37="","",SUMIFS(Jun!$E$10:$E$209,Jun!$D$10:$D$209,G37))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IF(G38="","",N(Setup!J36))</f>
        <v>0</v>
      </c>
      <c r="J38" s="35">
        <f>IF(G38="","",SUMIFS(Jun!$E$10:$E$209,Jun!$D$10:$D$209,G38))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IF(G39="","",N(Setup!J37))</f>
        <v>0</v>
      </c>
      <c r="J39" s="35">
        <f>IF(G39="","",SUMIFS(Jun!$E$10:$E$209,Jun!$D$10:$D$209,G39))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IF(G40="","",N(Setup!J38))</f>
        <v>0</v>
      </c>
      <c r="J40" s="35">
        <f>IF(G40="","",SUMIFS(Jun!$E$10:$E$209,Jun!$D$10:$D$209,G40))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IF(G41="","",N(Setup!J39))</f>
        <v>0</v>
      </c>
      <c r="J41" s="35">
        <f>IF(G41="","",SUMIFS(Jun!$E$10:$E$209,Jun!$D$10:$D$209,G41))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IF(G42="","",N(Setup!J40))</f>
        <v>0</v>
      </c>
      <c r="J42" s="35">
        <f>IF(G42="","",SUMIFS(Jun!$E$10:$E$209,Jun!$D$10:$D$209,G42))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IF(G43="","",N(Setup!J41))</f>
        <v>0</v>
      </c>
      <c r="J43" s="35">
        <f>IF(G43="","",SUMIFS(Jun!$E$10:$E$209,Jun!$D$10:$D$209,G43))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IF(G44="","",N(Setup!J42))</f>
        <v>0</v>
      </c>
      <c r="J44" s="35">
        <f>IF(G44="","",SUMIFS(Jun!$E$10:$E$209,Jun!$D$10:$D$209,G44))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IF(G45="","",N(Setup!J43))</f>
        <v>0</v>
      </c>
      <c r="J45" s="35">
        <f>IF(G45="","",SUMIFS(Jun!$E$10:$E$209,Jun!$D$10:$D$209,G45))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IF(G46="","",N(Setup!J44))</f>
        <v>0</v>
      </c>
      <c r="J46" s="35">
        <f>IF(G46="","",SUMIFS(Jun!$E$10:$E$209,Jun!$D$10:$D$209,G46))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IF(G47="","",N(Setup!J45))</f>
        <v>0</v>
      </c>
      <c r="J47" s="35">
        <f>IF(G47="","",SUMIFS(Jun!$E$10:$E$209,Jun!$D$10:$D$209,G47))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IF(G48="","",N(Setup!J46))</f>
        <v>0</v>
      </c>
      <c r="J48" s="35">
        <f>IF(G48="","",SUMIFS(Jun!$E$10:$E$209,Jun!$D$10:$D$209,G48))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IF(G49="","",N(Setup!J47))</f>
        <v>0</v>
      </c>
      <c r="J49" s="35">
        <f>IF(G49="","",SUMIFS(Jun!$E$10:$E$209,Jun!$D$10:$D$209,G49))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AND(B10&lt;&gt;"",MONTH(B10)&lt;&gt;6)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4ECE4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"July "&amp;Setup!$C$5</f>
        <v>July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SUMIFS(Jul!$J$10:$J$49,Jul!$H$10:$H$49,"Income")</f>
        <v>None</v>
      </c>
      <c r="C6" s="5"/>
      <c r="D6" s="5">
        <f>SUMIFS(Jul!$J$10:$J$49,Jul!$H$10:$H$49,"Expense")</f>
        <v>None</v>
      </c>
      <c r="E6" s="5"/>
      <c r="G6" s="6">
        <f>B6-D6</f>
        <v>None</v>
      </c>
      <c r="H6" s="6"/>
      <c r="I6" s="5">
        <f>SUMIFS(Jul!$I$10:$I$49,Jul!$H$10:$H$49,"Expense")-D6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IF(G10="","",N(Setup!K8))</f>
        <v>0</v>
      </c>
      <c r="J10" s="35">
        <f>IF(G10="","",SUMIFS(Jul!$E$10:$E$209,Jul!$D$10:$D$209,G10))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IF(G11="","",N(Setup!K9))</f>
        <v>0</v>
      </c>
      <c r="J11" s="35">
        <f>IF(G11="","",SUMIFS(Jul!$E$10:$E$209,Jul!$D$10:$D$209,G11))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IF(G12="","",N(Setup!K10))</f>
        <v>0</v>
      </c>
      <c r="J12" s="35">
        <f>IF(G12="","",SUMIFS(Jul!$E$10:$E$209,Jul!$D$10:$D$209,G12))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IF(G13="","",N(Setup!K11))</f>
        <v>0</v>
      </c>
      <c r="J13" s="35">
        <f>IF(G13="","",SUMIFS(Jul!$E$10:$E$209,Jul!$D$10:$D$209,G13))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IF(G14="","",N(Setup!K12))</f>
        <v>0</v>
      </c>
      <c r="J14" s="35">
        <f>IF(G14="","",SUMIFS(Jul!$E$10:$E$209,Jul!$D$10:$D$209,G14))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IF(G15="","",N(Setup!K13))</f>
        <v>0</v>
      </c>
      <c r="J15" s="35">
        <f>IF(G15="","",SUMIFS(Jul!$E$10:$E$209,Jul!$D$10:$D$209,G15))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IF(G16="","",N(Setup!K14))</f>
        <v>0</v>
      </c>
      <c r="J16" s="35">
        <f>IF(G16="","",SUMIFS(Jul!$E$10:$E$209,Jul!$D$10:$D$209,G16))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IF(G17="","",N(Setup!K15))</f>
        <v>0</v>
      </c>
      <c r="J17" s="35">
        <f>IF(G17="","",SUMIFS(Jul!$E$10:$E$209,Jul!$D$10:$D$209,G17))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IF(G18="","",N(Setup!K16))</f>
        <v>0</v>
      </c>
      <c r="J18" s="35">
        <f>IF(G18="","",SUMIFS(Jul!$E$10:$E$209,Jul!$D$10:$D$209,G18))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IF(G19="","",N(Setup!K17))</f>
        <v>0</v>
      </c>
      <c r="J19" s="35">
        <f>IF(G19="","",SUMIFS(Jul!$E$10:$E$209,Jul!$D$10:$D$209,G19))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IF(G20="","",N(Setup!K18))</f>
        <v>0</v>
      </c>
      <c r="J20" s="35">
        <f>IF(G20="","",SUMIFS(Jul!$E$10:$E$209,Jul!$D$10:$D$209,G20))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IF(G21="","",N(Setup!K19))</f>
        <v>0</v>
      </c>
      <c r="J21" s="35">
        <f>IF(G21="","",SUMIFS(Jul!$E$10:$E$209,Jul!$D$10:$D$209,G21))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IF(G22="","",N(Setup!K20))</f>
        <v>0</v>
      </c>
      <c r="J22" s="35">
        <f>IF(G22="","",SUMIFS(Jul!$E$10:$E$209,Jul!$D$10:$D$209,G22))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IF(G23="","",N(Setup!K21))</f>
        <v>0</v>
      </c>
      <c r="J23" s="35">
        <f>IF(G23="","",SUMIFS(Jul!$E$10:$E$209,Jul!$D$10:$D$209,G23))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IF(G24="","",N(Setup!K22))</f>
        <v>0</v>
      </c>
      <c r="J24" s="35">
        <f>IF(G24="","",SUMIFS(Jul!$E$10:$E$209,Jul!$D$10:$D$209,G24))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IF(G25="","",N(Setup!K23))</f>
        <v>0</v>
      </c>
      <c r="J25" s="35">
        <f>IF(G25="","",SUMIFS(Jul!$E$10:$E$209,Jul!$D$10:$D$209,G25))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IF(G26="","",N(Setup!K24))</f>
        <v>0</v>
      </c>
      <c r="J26" s="35">
        <f>IF(G26="","",SUMIFS(Jul!$E$10:$E$209,Jul!$D$10:$D$209,G26))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IF(G27="","",N(Setup!K25))</f>
        <v>0</v>
      </c>
      <c r="J27" s="35">
        <f>IF(G27="","",SUMIFS(Jul!$E$10:$E$209,Jul!$D$10:$D$209,G27))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IF(G28="","",N(Setup!K26))</f>
        <v>0</v>
      </c>
      <c r="J28" s="35">
        <f>IF(G28="","",SUMIFS(Jul!$E$10:$E$209,Jul!$D$10:$D$209,G28))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IF(G29="","",N(Setup!K27))</f>
        <v>0</v>
      </c>
      <c r="J29" s="35">
        <f>IF(G29="","",SUMIFS(Jul!$E$10:$E$209,Jul!$D$10:$D$209,G29))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IF(G30="","",N(Setup!K28))</f>
        <v>0</v>
      </c>
      <c r="J30" s="35">
        <f>IF(G30="","",SUMIFS(Jul!$E$10:$E$209,Jul!$D$10:$D$209,G30))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IF(G31="","",N(Setup!K29))</f>
        <v>0</v>
      </c>
      <c r="J31" s="35">
        <f>IF(G31="","",SUMIFS(Jul!$E$10:$E$209,Jul!$D$10:$D$209,G31))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IF(G32="","",N(Setup!K30))</f>
        <v>0</v>
      </c>
      <c r="J32" s="35">
        <f>IF(G32="","",SUMIFS(Jul!$E$10:$E$209,Jul!$D$10:$D$209,G32))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IF(G33="","",N(Setup!K31))</f>
        <v>0</v>
      </c>
      <c r="J33" s="35">
        <f>IF(G33="","",SUMIFS(Jul!$E$10:$E$209,Jul!$D$10:$D$209,G33))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IF(G34="","",N(Setup!K32))</f>
        <v>0</v>
      </c>
      <c r="J34" s="35">
        <f>IF(G34="","",SUMIFS(Jul!$E$10:$E$209,Jul!$D$10:$D$209,G34))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IF(G35="","",N(Setup!K33))</f>
        <v>0</v>
      </c>
      <c r="J35" s="35">
        <f>IF(G35="","",SUMIFS(Jul!$E$10:$E$209,Jul!$D$10:$D$209,G35))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IF(G36="","",N(Setup!K34))</f>
        <v>0</v>
      </c>
      <c r="J36" s="35">
        <f>IF(G36="","",SUMIFS(Jul!$E$10:$E$209,Jul!$D$10:$D$209,G36))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IF(G37="","",N(Setup!K35))</f>
        <v>0</v>
      </c>
      <c r="J37" s="35">
        <f>IF(G37="","",SUMIFS(Jul!$E$10:$E$209,Jul!$D$10:$D$209,G37))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IF(G38="","",N(Setup!K36))</f>
        <v>0</v>
      </c>
      <c r="J38" s="35">
        <f>IF(G38="","",SUMIFS(Jul!$E$10:$E$209,Jul!$D$10:$D$209,G38))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IF(G39="","",N(Setup!K37))</f>
        <v>0</v>
      </c>
      <c r="J39" s="35">
        <f>IF(G39="","",SUMIFS(Jul!$E$10:$E$209,Jul!$D$10:$D$209,G39))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IF(G40="","",N(Setup!K38))</f>
        <v>0</v>
      </c>
      <c r="J40" s="35">
        <f>IF(G40="","",SUMIFS(Jul!$E$10:$E$209,Jul!$D$10:$D$209,G40))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IF(G41="","",N(Setup!K39))</f>
        <v>0</v>
      </c>
      <c r="J41" s="35">
        <f>IF(G41="","",SUMIFS(Jul!$E$10:$E$209,Jul!$D$10:$D$209,G41))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IF(G42="","",N(Setup!K40))</f>
        <v>0</v>
      </c>
      <c r="J42" s="35">
        <f>IF(G42="","",SUMIFS(Jul!$E$10:$E$209,Jul!$D$10:$D$209,G42))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IF(G43="","",N(Setup!K41))</f>
        <v>0</v>
      </c>
      <c r="J43" s="35">
        <f>IF(G43="","",SUMIFS(Jul!$E$10:$E$209,Jul!$D$10:$D$209,G43))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IF(G44="","",N(Setup!K42))</f>
        <v>0</v>
      </c>
      <c r="J44" s="35">
        <f>IF(G44="","",SUMIFS(Jul!$E$10:$E$209,Jul!$D$10:$D$209,G44))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IF(G45="","",N(Setup!K43))</f>
        <v>0</v>
      </c>
      <c r="J45" s="35">
        <f>IF(G45="","",SUMIFS(Jul!$E$10:$E$209,Jul!$D$10:$D$209,G45))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IF(G46="","",N(Setup!K44))</f>
        <v>0</v>
      </c>
      <c r="J46" s="35">
        <f>IF(G46="","",SUMIFS(Jul!$E$10:$E$209,Jul!$D$10:$D$209,G46))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IF(G47="","",N(Setup!K45))</f>
        <v>0</v>
      </c>
      <c r="J47" s="35">
        <f>IF(G47="","",SUMIFS(Jul!$E$10:$E$209,Jul!$D$10:$D$209,G47))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IF(G48="","",N(Setup!K46))</f>
        <v>0</v>
      </c>
      <c r="J48" s="35">
        <f>IF(G48="","",SUMIFS(Jul!$E$10:$E$209,Jul!$D$10:$D$209,G48))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IF(G49="","",N(Setup!K47))</f>
        <v>0</v>
      </c>
      <c r="J49" s="35">
        <f>IF(G49="","",SUMIFS(Jul!$E$10:$E$209,Jul!$D$10:$D$209,G49))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AND(B10&lt;&gt;"",MONTH(B10)&lt;&gt;7)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EADFD6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"August "&amp;Setup!$C$5</f>
        <v>August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SUMIFS(Aug!$J$10:$J$49,Aug!$H$10:$H$49,"Income")</f>
        <v>None</v>
      </c>
      <c r="C6" s="5"/>
      <c r="D6" s="5">
        <f>SUMIFS(Aug!$J$10:$J$49,Aug!$H$10:$H$49,"Expense")</f>
        <v>None</v>
      </c>
      <c r="E6" s="5"/>
      <c r="G6" s="6">
        <f>B6-D6</f>
        <v>None</v>
      </c>
      <c r="H6" s="6"/>
      <c r="I6" s="5">
        <f>SUMIFS(Aug!$I$10:$I$49,Aug!$H$10:$H$49,"Expense")-D6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IF(G10="","",N(Setup!L8))</f>
        <v>0</v>
      </c>
      <c r="J10" s="35">
        <f>IF(G10="","",SUMIFS(Aug!$E$10:$E$209,Aug!$D$10:$D$209,G10))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IF(G11="","",N(Setup!L9))</f>
        <v>0</v>
      </c>
      <c r="J11" s="35">
        <f>IF(G11="","",SUMIFS(Aug!$E$10:$E$209,Aug!$D$10:$D$209,G11))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IF(G12="","",N(Setup!L10))</f>
        <v>0</v>
      </c>
      <c r="J12" s="35">
        <f>IF(G12="","",SUMIFS(Aug!$E$10:$E$209,Aug!$D$10:$D$209,G12))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IF(G13="","",N(Setup!L11))</f>
        <v>0</v>
      </c>
      <c r="J13" s="35">
        <f>IF(G13="","",SUMIFS(Aug!$E$10:$E$209,Aug!$D$10:$D$209,G13))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IF(G14="","",N(Setup!L12))</f>
        <v>0</v>
      </c>
      <c r="J14" s="35">
        <f>IF(G14="","",SUMIFS(Aug!$E$10:$E$209,Aug!$D$10:$D$209,G14))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IF(G15="","",N(Setup!L13))</f>
        <v>0</v>
      </c>
      <c r="J15" s="35">
        <f>IF(G15="","",SUMIFS(Aug!$E$10:$E$209,Aug!$D$10:$D$209,G15))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IF(G16="","",N(Setup!L14))</f>
        <v>0</v>
      </c>
      <c r="J16" s="35">
        <f>IF(G16="","",SUMIFS(Aug!$E$10:$E$209,Aug!$D$10:$D$209,G16))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IF(G17="","",N(Setup!L15))</f>
        <v>0</v>
      </c>
      <c r="J17" s="35">
        <f>IF(G17="","",SUMIFS(Aug!$E$10:$E$209,Aug!$D$10:$D$209,G17))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IF(G18="","",N(Setup!L16))</f>
        <v>0</v>
      </c>
      <c r="J18" s="35">
        <f>IF(G18="","",SUMIFS(Aug!$E$10:$E$209,Aug!$D$10:$D$209,G18))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IF(G19="","",N(Setup!L17))</f>
        <v>0</v>
      </c>
      <c r="J19" s="35">
        <f>IF(G19="","",SUMIFS(Aug!$E$10:$E$209,Aug!$D$10:$D$209,G19))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IF(G20="","",N(Setup!L18))</f>
        <v>0</v>
      </c>
      <c r="J20" s="35">
        <f>IF(G20="","",SUMIFS(Aug!$E$10:$E$209,Aug!$D$10:$D$209,G20))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IF(G21="","",N(Setup!L19))</f>
        <v>0</v>
      </c>
      <c r="J21" s="35">
        <f>IF(G21="","",SUMIFS(Aug!$E$10:$E$209,Aug!$D$10:$D$209,G21))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IF(G22="","",N(Setup!L20))</f>
        <v>0</v>
      </c>
      <c r="J22" s="35">
        <f>IF(G22="","",SUMIFS(Aug!$E$10:$E$209,Aug!$D$10:$D$209,G22))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IF(G23="","",N(Setup!L21))</f>
        <v>0</v>
      </c>
      <c r="J23" s="35">
        <f>IF(G23="","",SUMIFS(Aug!$E$10:$E$209,Aug!$D$10:$D$209,G23))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IF(G24="","",N(Setup!L22))</f>
        <v>0</v>
      </c>
      <c r="J24" s="35">
        <f>IF(G24="","",SUMIFS(Aug!$E$10:$E$209,Aug!$D$10:$D$209,G24))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IF(G25="","",N(Setup!L23))</f>
        <v>0</v>
      </c>
      <c r="J25" s="35">
        <f>IF(G25="","",SUMIFS(Aug!$E$10:$E$209,Aug!$D$10:$D$209,G25))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IF(G26="","",N(Setup!L24))</f>
        <v>0</v>
      </c>
      <c r="J26" s="35">
        <f>IF(G26="","",SUMIFS(Aug!$E$10:$E$209,Aug!$D$10:$D$209,G26))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IF(G27="","",N(Setup!L25))</f>
        <v>0</v>
      </c>
      <c r="J27" s="35">
        <f>IF(G27="","",SUMIFS(Aug!$E$10:$E$209,Aug!$D$10:$D$209,G27))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IF(G28="","",N(Setup!L26))</f>
        <v>0</v>
      </c>
      <c r="J28" s="35">
        <f>IF(G28="","",SUMIFS(Aug!$E$10:$E$209,Aug!$D$10:$D$209,G28))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IF(G29="","",N(Setup!L27))</f>
        <v>0</v>
      </c>
      <c r="J29" s="35">
        <f>IF(G29="","",SUMIFS(Aug!$E$10:$E$209,Aug!$D$10:$D$209,G29))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IF(G30="","",N(Setup!L28))</f>
        <v>0</v>
      </c>
      <c r="J30" s="35">
        <f>IF(G30="","",SUMIFS(Aug!$E$10:$E$209,Aug!$D$10:$D$209,G30))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IF(G31="","",N(Setup!L29))</f>
        <v>0</v>
      </c>
      <c r="J31" s="35">
        <f>IF(G31="","",SUMIFS(Aug!$E$10:$E$209,Aug!$D$10:$D$209,G31))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IF(G32="","",N(Setup!L30))</f>
        <v>0</v>
      </c>
      <c r="J32" s="35">
        <f>IF(G32="","",SUMIFS(Aug!$E$10:$E$209,Aug!$D$10:$D$209,G32))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IF(G33="","",N(Setup!L31))</f>
        <v>0</v>
      </c>
      <c r="J33" s="35">
        <f>IF(G33="","",SUMIFS(Aug!$E$10:$E$209,Aug!$D$10:$D$209,G33))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IF(G34="","",N(Setup!L32))</f>
        <v>0</v>
      </c>
      <c r="J34" s="35">
        <f>IF(G34="","",SUMIFS(Aug!$E$10:$E$209,Aug!$D$10:$D$209,G34))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IF(G35="","",N(Setup!L33))</f>
        <v>0</v>
      </c>
      <c r="J35" s="35">
        <f>IF(G35="","",SUMIFS(Aug!$E$10:$E$209,Aug!$D$10:$D$209,G35))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IF(G36="","",N(Setup!L34))</f>
        <v>0</v>
      </c>
      <c r="J36" s="35">
        <f>IF(G36="","",SUMIFS(Aug!$E$10:$E$209,Aug!$D$10:$D$209,G36))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IF(G37="","",N(Setup!L35))</f>
        <v>0</v>
      </c>
      <c r="J37" s="35">
        <f>IF(G37="","",SUMIFS(Aug!$E$10:$E$209,Aug!$D$10:$D$209,G37))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IF(G38="","",N(Setup!L36))</f>
        <v>0</v>
      </c>
      <c r="J38" s="35">
        <f>IF(G38="","",SUMIFS(Aug!$E$10:$E$209,Aug!$D$10:$D$209,G38))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IF(G39="","",N(Setup!L37))</f>
        <v>0</v>
      </c>
      <c r="J39" s="35">
        <f>IF(G39="","",SUMIFS(Aug!$E$10:$E$209,Aug!$D$10:$D$209,G39))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IF(G40="","",N(Setup!L38))</f>
        <v>0</v>
      </c>
      <c r="J40" s="35">
        <f>IF(G40="","",SUMIFS(Aug!$E$10:$E$209,Aug!$D$10:$D$209,G40))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IF(G41="","",N(Setup!L39))</f>
        <v>0</v>
      </c>
      <c r="J41" s="35">
        <f>IF(G41="","",SUMIFS(Aug!$E$10:$E$209,Aug!$D$10:$D$209,G41))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IF(G42="","",N(Setup!L40))</f>
        <v>0</v>
      </c>
      <c r="J42" s="35">
        <f>IF(G42="","",SUMIFS(Aug!$E$10:$E$209,Aug!$D$10:$D$209,G42))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IF(G43="","",N(Setup!L41))</f>
        <v>0</v>
      </c>
      <c r="J43" s="35">
        <f>IF(G43="","",SUMIFS(Aug!$E$10:$E$209,Aug!$D$10:$D$209,G43))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IF(G44="","",N(Setup!L42))</f>
        <v>0</v>
      </c>
      <c r="J44" s="35">
        <f>IF(G44="","",SUMIFS(Aug!$E$10:$E$209,Aug!$D$10:$D$209,G44))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IF(G45="","",N(Setup!L43))</f>
        <v>0</v>
      </c>
      <c r="J45" s="35">
        <f>IF(G45="","",SUMIFS(Aug!$E$10:$E$209,Aug!$D$10:$D$209,G45))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IF(G46="","",N(Setup!L44))</f>
        <v>0</v>
      </c>
      <c r="J46" s="35">
        <f>IF(G46="","",SUMIFS(Aug!$E$10:$E$209,Aug!$D$10:$D$209,G46))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IF(G47="","",N(Setup!L45))</f>
        <v>0</v>
      </c>
      <c r="J47" s="35">
        <f>IF(G47="","",SUMIFS(Aug!$E$10:$E$209,Aug!$D$10:$D$209,G47))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IF(G48="","",N(Setup!L46))</f>
        <v>0</v>
      </c>
      <c r="J48" s="35">
        <f>IF(G48="","",SUMIFS(Aug!$E$10:$E$209,Aug!$D$10:$D$209,G48))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IF(G49="","",N(Setup!L47))</f>
        <v>0</v>
      </c>
      <c r="J49" s="35">
        <f>IF(G49="","",SUMIFS(Aug!$E$10:$E$209,Aug!$D$10:$D$209,G49))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AND(B10&lt;&gt;"",MONTH(B10)&lt;&gt;8)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4ECE4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"September "&amp;Setup!$C$5</f>
        <v>September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SUMIFS(Sep!$J$10:$J$49,Sep!$H$10:$H$49,"Income")</f>
        <v>None</v>
      </c>
      <c r="C6" s="5"/>
      <c r="D6" s="5">
        <f>SUMIFS(Sep!$J$10:$J$49,Sep!$H$10:$H$49,"Expense")</f>
        <v>None</v>
      </c>
      <c r="E6" s="5"/>
      <c r="G6" s="6">
        <f>B6-D6</f>
        <v>None</v>
      </c>
      <c r="H6" s="6"/>
      <c r="I6" s="5">
        <f>SUMIFS(Sep!$I$10:$I$49,Sep!$H$10:$H$49,"Expense")-D6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IF(G10="","",N(Setup!M8))</f>
        <v>0</v>
      </c>
      <c r="J10" s="35">
        <f>IF(G10="","",SUMIFS(Sep!$E$10:$E$209,Sep!$D$10:$D$209,G10))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IF(G11="","",N(Setup!M9))</f>
        <v>0</v>
      </c>
      <c r="J11" s="35">
        <f>IF(G11="","",SUMIFS(Sep!$E$10:$E$209,Sep!$D$10:$D$209,G11))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IF(G12="","",N(Setup!M10))</f>
        <v>0</v>
      </c>
      <c r="J12" s="35">
        <f>IF(G12="","",SUMIFS(Sep!$E$10:$E$209,Sep!$D$10:$D$209,G12))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IF(G13="","",N(Setup!M11))</f>
        <v>0</v>
      </c>
      <c r="J13" s="35">
        <f>IF(G13="","",SUMIFS(Sep!$E$10:$E$209,Sep!$D$10:$D$209,G13))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IF(G14="","",N(Setup!M12))</f>
        <v>0</v>
      </c>
      <c r="J14" s="35">
        <f>IF(G14="","",SUMIFS(Sep!$E$10:$E$209,Sep!$D$10:$D$209,G14))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IF(G15="","",N(Setup!M13))</f>
        <v>0</v>
      </c>
      <c r="J15" s="35">
        <f>IF(G15="","",SUMIFS(Sep!$E$10:$E$209,Sep!$D$10:$D$209,G15))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IF(G16="","",N(Setup!M14))</f>
        <v>0</v>
      </c>
      <c r="J16" s="35">
        <f>IF(G16="","",SUMIFS(Sep!$E$10:$E$209,Sep!$D$10:$D$209,G16))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IF(G17="","",N(Setup!M15))</f>
        <v>0</v>
      </c>
      <c r="J17" s="35">
        <f>IF(G17="","",SUMIFS(Sep!$E$10:$E$209,Sep!$D$10:$D$209,G17))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IF(G18="","",N(Setup!M16))</f>
        <v>0</v>
      </c>
      <c r="J18" s="35">
        <f>IF(G18="","",SUMIFS(Sep!$E$10:$E$209,Sep!$D$10:$D$209,G18))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IF(G19="","",N(Setup!M17))</f>
        <v>0</v>
      </c>
      <c r="J19" s="35">
        <f>IF(G19="","",SUMIFS(Sep!$E$10:$E$209,Sep!$D$10:$D$209,G19))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IF(G20="","",N(Setup!M18))</f>
        <v>0</v>
      </c>
      <c r="J20" s="35">
        <f>IF(G20="","",SUMIFS(Sep!$E$10:$E$209,Sep!$D$10:$D$209,G20))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IF(G21="","",N(Setup!M19))</f>
        <v>0</v>
      </c>
      <c r="J21" s="35">
        <f>IF(G21="","",SUMIFS(Sep!$E$10:$E$209,Sep!$D$10:$D$209,G21))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IF(G22="","",N(Setup!M20))</f>
        <v>0</v>
      </c>
      <c r="J22" s="35">
        <f>IF(G22="","",SUMIFS(Sep!$E$10:$E$209,Sep!$D$10:$D$209,G22))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IF(G23="","",N(Setup!M21))</f>
        <v>0</v>
      </c>
      <c r="J23" s="35">
        <f>IF(G23="","",SUMIFS(Sep!$E$10:$E$209,Sep!$D$10:$D$209,G23))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IF(G24="","",N(Setup!M22))</f>
        <v>0</v>
      </c>
      <c r="J24" s="35">
        <f>IF(G24="","",SUMIFS(Sep!$E$10:$E$209,Sep!$D$10:$D$209,G24))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IF(G25="","",N(Setup!M23))</f>
        <v>0</v>
      </c>
      <c r="J25" s="35">
        <f>IF(G25="","",SUMIFS(Sep!$E$10:$E$209,Sep!$D$10:$D$209,G25))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IF(G26="","",N(Setup!M24))</f>
        <v>0</v>
      </c>
      <c r="J26" s="35">
        <f>IF(G26="","",SUMIFS(Sep!$E$10:$E$209,Sep!$D$10:$D$209,G26))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IF(G27="","",N(Setup!M25))</f>
        <v>0</v>
      </c>
      <c r="J27" s="35">
        <f>IF(G27="","",SUMIFS(Sep!$E$10:$E$209,Sep!$D$10:$D$209,G27))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IF(G28="","",N(Setup!M26))</f>
        <v>0</v>
      </c>
      <c r="J28" s="35">
        <f>IF(G28="","",SUMIFS(Sep!$E$10:$E$209,Sep!$D$10:$D$209,G28))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IF(G29="","",N(Setup!M27))</f>
        <v>0</v>
      </c>
      <c r="J29" s="35">
        <f>IF(G29="","",SUMIFS(Sep!$E$10:$E$209,Sep!$D$10:$D$209,G29))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IF(G30="","",N(Setup!M28))</f>
        <v>0</v>
      </c>
      <c r="J30" s="35">
        <f>IF(G30="","",SUMIFS(Sep!$E$10:$E$209,Sep!$D$10:$D$209,G30))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IF(G31="","",N(Setup!M29))</f>
        <v>0</v>
      </c>
      <c r="J31" s="35">
        <f>IF(G31="","",SUMIFS(Sep!$E$10:$E$209,Sep!$D$10:$D$209,G31))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IF(G32="","",N(Setup!M30))</f>
        <v>0</v>
      </c>
      <c r="J32" s="35">
        <f>IF(G32="","",SUMIFS(Sep!$E$10:$E$209,Sep!$D$10:$D$209,G32))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IF(G33="","",N(Setup!M31))</f>
        <v>0</v>
      </c>
      <c r="J33" s="35">
        <f>IF(G33="","",SUMIFS(Sep!$E$10:$E$209,Sep!$D$10:$D$209,G33))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IF(G34="","",N(Setup!M32))</f>
        <v>0</v>
      </c>
      <c r="J34" s="35">
        <f>IF(G34="","",SUMIFS(Sep!$E$10:$E$209,Sep!$D$10:$D$209,G34))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IF(G35="","",N(Setup!M33))</f>
        <v>0</v>
      </c>
      <c r="J35" s="35">
        <f>IF(G35="","",SUMIFS(Sep!$E$10:$E$209,Sep!$D$10:$D$209,G35))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IF(G36="","",N(Setup!M34))</f>
        <v>0</v>
      </c>
      <c r="J36" s="35">
        <f>IF(G36="","",SUMIFS(Sep!$E$10:$E$209,Sep!$D$10:$D$209,G36))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IF(G37="","",N(Setup!M35))</f>
        <v>0</v>
      </c>
      <c r="J37" s="35">
        <f>IF(G37="","",SUMIFS(Sep!$E$10:$E$209,Sep!$D$10:$D$209,G37))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IF(G38="","",N(Setup!M36))</f>
        <v>0</v>
      </c>
      <c r="J38" s="35">
        <f>IF(G38="","",SUMIFS(Sep!$E$10:$E$209,Sep!$D$10:$D$209,G38))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IF(G39="","",N(Setup!M37))</f>
        <v>0</v>
      </c>
      <c r="J39" s="35">
        <f>IF(G39="","",SUMIFS(Sep!$E$10:$E$209,Sep!$D$10:$D$209,G39))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IF(G40="","",N(Setup!M38))</f>
        <v>0</v>
      </c>
      <c r="J40" s="35">
        <f>IF(G40="","",SUMIFS(Sep!$E$10:$E$209,Sep!$D$10:$D$209,G40))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IF(G41="","",N(Setup!M39))</f>
        <v>0</v>
      </c>
      <c r="J41" s="35">
        <f>IF(G41="","",SUMIFS(Sep!$E$10:$E$209,Sep!$D$10:$D$209,G41))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IF(G42="","",N(Setup!M40))</f>
        <v>0</v>
      </c>
      <c r="J42" s="35">
        <f>IF(G42="","",SUMIFS(Sep!$E$10:$E$209,Sep!$D$10:$D$209,G42))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IF(G43="","",N(Setup!M41))</f>
        <v>0</v>
      </c>
      <c r="J43" s="35">
        <f>IF(G43="","",SUMIFS(Sep!$E$10:$E$209,Sep!$D$10:$D$209,G43))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IF(G44="","",N(Setup!M42))</f>
        <v>0</v>
      </c>
      <c r="J44" s="35">
        <f>IF(G44="","",SUMIFS(Sep!$E$10:$E$209,Sep!$D$10:$D$209,G44))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IF(G45="","",N(Setup!M43))</f>
        <v>0</v>
      </c>
      <c r="J45" s="35">
        <f>IF(G45="","",SUMIFS(Sep!$E$10:$E$209,Sep!$D$10:$D$209,G45))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IF(G46="","",N(Setup!M44))</f>
        <v>0</v>
      </c>
      <c r="J46" s="35">
        <f>IF(G46="","",SUMIFS(Sep!$E$10:$E$209,Sep!$D$10:$D$209,G46))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IF(G47="","",N(Setup!M45))</f>
        <v>0</v>
      </c>
      <c r="J47" s="35">
        <f>IF(G47="","",SUMIFS(Sep!$E$10:$E$209,Sep!$D$10:$D$209,G47))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IF(G48="","",N(Setup!M46))</f>
        <v>0</v>
      </c>
      <c r="J48" s="35">
        <f>IF(G48="","",SUMIFS(Sep!$E$10:$E$209,Sep!$D$10:$D$209,G48))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IF(G49="","",N(Setup!M47))</f>
        <v>0</v>
      </c>
      <c r="J49" s="35">
        <f>IF(G49="","",SUMIFS(Sep!$E$10:$E$209,Sep!$D$10:$D$209,G49))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AND(B10&lt;&gt;"",MONTH(B10)&lt;&gt;9)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EADFD6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"October "&amp;Setup!$C$5</f>
        <v>October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SUMIFS(Oct!$J$10:$J$49,Oct!$H$10:$H$49,"Income")</f>
        <v>None</v>
      </c>
      <c r="C6" s="5"/>
      <c r="D6" s="5">
        <f>SUMIFS(Oct!$J$10:$J$49,Oct!$H$10:$H$49,"Expense")</f>
        <v>None</v>
      </c>
      <c r="E6" s="5"/>
      <c r="G6" s="6">
        <f>B6-D6</f>
        <v>None</v>
      </c>
      <c r="H6" s="6"/>
      <c r="I6" s="5">
        <f>SUMIFS(Oct!$I$10:$I$49,Oct!$H$10:$H$49,"Expense")-D6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IF(G10="","",N(Setup!N8))</f>
        <v>0</v>
      </c>
      <c r="J10" s="35">
        <f>IF(G10="","",SUMIFS(Oct!$E$10:$E$209,Oct!$D$10:$D$209,G10))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IF(G11="","",N(Setup!N9))</f>
        <v>0</v>
      </c>
      <c r="J11" s="35">
        <f>IF(G11="","",SUMIFS(Oct!$E$10:$E$209,Oct!$D$10:$D$209,G11))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IF(G12="","",N(Setup!N10))</f>
        <v>0</v>
      </c>
      <c r="J12" s="35">
        <f>IF(G12="","",SUMIFS(Oct!$E$10:$E$209,Oct!$D$10:$D$209,G12))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IF(G13="","",N(Setup!N11))</f>
        <v>0</v>
      </c>
      <c r="J13" s="35">
        <f>IF(G13="","",SUMIFS(Oct!$E$10:$E$209,Oct!$D$10:$D$209,G13))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IF(G14="","",N(Setup!N12))</f>
        <v>0</v>
      </c>
      <c r="J14" s="35">
        <f>IF(G14="","",SUMIFS(Oct!$E$10:$E$209,Oct!$D$10:$D$209,G14))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IF(G15="","",N(Setup!N13))</f>
        <v>0</v>
      </c>
      <c r="J15" s="35">
        <f>IF(G15="","",SUMIFS(Oct!$E$10:$E$209,Oct!$D$10:$D$209,G15))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IF(G16="","",N(Setup!N14))</f>
        <v>0</v>
      </c>
      <c r="J16" s="35">
        <f>IF(G16="","",SUMIFS(Oct!$E$10:$E$209,Oct!$D$10:$D$209,G16))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IF(G17="","",N(Setup!N15))</f>
        <v>0</v>
      </c>
      <c r="J17" s="35">
        <f>IF(G17="","",SUMIFS(Oct!$E$10:$E$209,Oct!$D$10:$D$209,G17))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IF(G18="","",N(Setup!N16))</f>
        <v>0</v>
      </c>
      <c r="J18" s="35">
        <f>IF(G18="","",SUMIFS(Oct!$E$10:$E$209,Oct!$D$10:$D$209,G18))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IF(G19="","",N(Setup!N17))</f>
        <v>0</v>
      </c>
      <c r="J19" s="35">
        <f>IF(G19="","",SUMIFS(Oct!$E$10:$E$209,Oct!$D$10:$D$209,G19))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IF(G20="","",N(Setup!N18))</f>
        <v>0</v>
      </c>
      <c r="J20" s="35">
        <f>IF(G20="","",SUMIFS(Oct!$E$10:$E$209,Oct!$D$10:$D$209,G20))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IF(G21="","",N(Setup!N19))</f>
        <v>0</v>
      </c>
      <c r="J21" s="35">
        <f>IF(G21="","",SUMIFS(Oct!$E$10:$E$209,Oct!$D$10:$D$209,G21))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IF(G22="","",N(Setup!N20))</f>
        <v>0</v>
      </c>
      <c r="J22" s="35">
        <f>IF(G22="","",SUMIFS(Oct!$E$10:$E$209,Oct!$D$10:$D$209,G22))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IF(G23="","",N(Setup!N21))</f>
        <v>0</v>
      </c>
      <c r="J23" s="35">
        <f>IF(G23="","",SUMIFS(Oct!$E$10:$E$209,Oct!$D$10:$D$209,G23))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IF(G24="","",N(Setup!N22))</f>
        <v>0</v>
      </c>
      <c r="J24" s="35">
        <f>IF(G24="","",SUMIFS(Oct!$E$10:$E$209,Oct!$D$10:$D$209,G24))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IF(G25="","",N(Setup!N23))</f>
        <v>0</v>
      </c>
      <c r="J25" s="35">
        <f>IF(G25="","",SUMIFS(Oct!$E$10:$E$209,Oct!$D$10:$D$209,G25))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IF(G26="","",N(Setup!N24))</f>
        <v>0</v>
      </c>
      <c r="J26" s="35">
        <f>IF(G26="","",SUMIFS(Oct!$E$10:$E$209,Oct!$D$10:$D$209,G26))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IF(G27="","",N(Setup!N25))</f>
        <v>0</v>
      </c>
      <c r="J27" s="35">
        <f>IF(G27="","",SUMIFS(Oct!$E$10:$E$209,Oct!$D$10:$D$209,G27))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IF(G28="","",N(Setup!N26))</f>
        <v>0</v>
      </c>
      <c r="J28" s="35">
        <f>IF(G28="","",SUMIFS(Oct!$E$10:$E$209,Oct!$D$10:$D$209,G28))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IF(G29="","",N(Setup!N27))</f>
        <v>0</v>
      </c>
      <c r="J29" s="35">
        <f>IF(G29="","",SUMIFS(Oct!$E$10:$E$209,Oct!$D$10:$D$209,G29))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IF(G30="","",N(Setup!N28))</f>
        <v>0</v>
      </c>
      <c r="J30" s="35">
        <f>IF(G30="","",SUMIFS(Oct!$E$10:$E$209,Oct!$D$10:$D$209,G30))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IF(G31="","",N(Setup!N29))</f>
        <v>0</v>
      </c>
      <c r="J31" s="35">
        <f>IF(G31="","",SUMIFS(Oct!$E$10:$E$209,Oct!$D$10:$D$209,G31))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IF(G32="","",N(Setup!N30))</f>
        <v>0</v>
      </c>
      <c r="J32" s="35">
        <f>IF(G32="","",SUMIFS(Oct!$E$10:$E$209,Oct!$D$10:$D$209,G32))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IF(G33="","",N(Setup!N31))</f>
        <v>0</v>
      </c>
      <c r="J33" s="35">
        <f>IF(G33="","",SUMIFS(Oct!$E$10:$E$209,Oct!$D$10:$D$209,G33))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IF(G34="","",N(Setup!N32))</f>
        <v>0</v>
      </c>
      <c r="J34" s="35">
        <f>IF(G34="","",SUMIFS(Oct!$E$10:$E$209,Oct!$D$10:$D$209,G34))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IF(G35="","",N(Setup!N33))</f>
        <v>0</v>
      </c>
      <c r="J35" s="35">
        <f>IF(G35="","",SUMIFS(Oct!$E$10:$E$209,Oct!$D$10:$D$209,G35))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IF(G36="","",N(Setup!N34))</f>
        <v>0</v>
      </c>
      <c r="J36" s="35">
        <f>IF(G36="","",SUMIFS(Oct!$E$10:$E$209,Oct!$D$10:$D$209,G36))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IF(G37="","",N(Setup!N35))</f>
        <v>0</v>
      </c>
      <c r="J37" s="35">
        <f>IF(G37="","",SUMIFS(Oct!$E$10:$E$209,Oct!$D$10:$D$209,G37))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IF(G38="","",N(Setup!N36))</f>
        <v>0</v>
      </c>
      <c r="J38" s="35">
        <f>IF(G38="","",SUMIFS(Oct!$E$10:$E$209,Oct!$D$10:$D$209,G38))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IF(G39="","",N(Setup!N37))</f>
        <v>0</v>
      </c>
      <c r="J39" s="35">
        <f>IF(G39="","",SUMIFS(Oct!$E$10:$E$209,Oct!$D$10:$D$209,G39))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IF(G40="","",N(Setup!N38))</f>
        <v>0</v>
      </c>
      <c r="J40" s="35">
        <f>IF(G40="","",SUMIFS(Oct!$E$10:$E$209,Oct!$D$10:$D$209,G40))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IF(G41="","",N(Setup!N39))</f>
        <v>0</v>
      </c>
      <c r="J41" s="35">
        <f>IF(G41="","",SUMIFS(Oct!$E$10:$E$209,Oct!$D$10:$D$209,G41))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IF(G42="","",N(Setup!N40))</f>
        <v>0</v>
      </c>
      <c r="J42" s="35">
        <f>IF(G42="","",SUMIFS(Oct!$E$10:$E$209,Oct!$D$10:$D$209,G42))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IF(G43="","",N(Setup!N41))</f>
        <v>0</v>
      </c>
      <c r="J43" s="35">
        <f>IF(G43="","",SUMIFS(Oct!$E$10:$E$209,Oct!$D$10:$D$209,G43))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IF(G44="","",N(Setup!N42))</f>
        <v>0</v>
      </c>
      <c r="J44" s="35">
        <f>IF(G44="","",SUMIFS(Oct!$E$10:$E$209,Oct!$D$10:$D$209,G44))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IF(G45="","",N(Setup!N43))</f>
        <v>0</v>
      </c>
      <c r="J45" s="35">
        <f>IF(G45="","",SUMIFS(Oct!$E$10:$E$209,Oct!$D$10:$D$209,G45))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IF(G46="","",N(Setup!N44))</f>
        <v>0</v>
      </c>
      <c r="J46" s="35">
        <f>IF(G46="","",SUMIFS(Oct!$E$10:$E$209,Oct!$D$10:$D$209,G46))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IF(G47="","",N(Setup!N45))</f>
        <v>0</v>
      </c>
      <c r="J47" s="35">
        <f>IF(G47="","",SUMIFS(Oct!$E$10:$E$209,Oct!$D$10:$D$209,G47))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IF(G48="","",N(Setup!N46))</f>
        <v>0</v>
      </c>
      <c r="J48" s="35">
        <f>IF(G48="","",SUMIFS(Oct!$E$10:$E$209,Oct!$D$10:$D$209,G48))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IF(G49="","",N(Setup!N47))</f>
        <v>0</v>
      </c>
      <c r="J49" s="35">
        <f>IF(G49="","",SUMIFS(Oct!$E$10:$E$209,Oct!$D$10:$D$209,G49))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AND(B10&lt;&gt;"",MONTH(B10)&lt;&gt;10)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4ECE4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"November "&amp;Setup!$C$5</f>
        <v>November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SUMIFS(Nov!$J$10:$J$49,Nov!$H$10:$H$49,"Income")</f>
        <v>None</v>
      </c>
      <c r="C6" s="5"/>
      <c r="D6" s="5">
        <f>SUMIFS(Nov!$J$10:$J$49,Nov!$H$10:$H$49,"Expense")</f>
        <v>None</v>
      </c>
      <c r="E6" s="5"/>
      <c r="G6" s="6">
        <f>B6-D6</f>
        <v>None</v>
      </c>
      <c r="H6" s="6"/>
      <c r="I6" s="5">
        <f>SUMIFS(Nov!$I$10:$I$49,Nov!$H$10:$H$49,"Expense")-D6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IF(G10="","",N(Setup!O8))</f>
        <v>0</v>
      </c>
      <c r="J10" s="35">
        <f>IF(G10="","",SUMIFS(Nov!$E$10:$E$209,Nov!$D$10:$D$209,G10))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IF(G11="","",N(Setup!O9))</f>
        <v>0</v>
      </c>
      <c r="J11" s="35">
        <f>IF(G11="","",SUMIFS(Nov!$E$10:$E$209,Nov!$D$10:$D$209,G11))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IF(G12="","",N(Setup!O10))</f>
        <v>0</v>
      </c>
      <c r="J12" s="35">
        <f>IF(G12="","",SUMIFS(Nov!$E$10:$E$209,Nov!$D$10:$D$209,G12))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IF(G13="","",N(Setup!O11))</f>
        <v>0</v>
      </c>
      <c r="J13" s="35">
        <f>IF(G13="","",SUMIFS(Nov!$E$10:$E$209,Nov!$D$10:$D$209,G13))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IF(G14="","",N(Setup!O12))</f>
        <v>0</v>
      </c>
      <c r="J14" s="35">
        <f>IF(G14="","",SUMIFS(Nov!$E$10:$E$209,Nov!$D$10:$D$209,G14))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IF(G15="","",N(Setup!O13))</f>
        <v>0</v>
      </c>
      <c r="J15" s="35">
        <f>IF(G15="","",SUMIFS(Nov!$E$10:$E$209,Nov!$D$10:$D$209,G15))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IF(G16="","",N(Setup!O14))</f>
        <v>0</v>
      </c>
      <c r="J16" s="35">
        <f>IF(G16="","",SUMIFS(Nov!$E$10:$E$209,Nov!$D$10:$D$209,G16))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IF(G17="","",N(Setup!O15))</f>
        <v>0</v>
      </c>
      <c r="J17" s="35">
        <f>IF(G17="","",SUMIFS(Nov!$E$10:$E$209,Nov!$D$10:$D$209,G17))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IF(G18="","",N(Setup!O16))</f>
        <v>0</v>
      </c>
      <c r="J18" s="35">
        <f>IF(G18="","",SUMIFS(Nov!$E$10:$E$209,Nov!$D$10:$D$209,G18))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IF(G19="","",N(Setup!O17))</f>
        <v>0</v>
      </c>
      <c r="J19" s="35">
        <f>IF(G19="","",SUMIFS(Nov!$E$10:$E$209,Nov!$D$10:$D$209,G19))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IF(G20="","",N(Setup!O18))</f>
        <v>0</v>
      </c>
      <c r="J20" s="35">
        <f>IF(G20="","",SUMIFS(Nov!$E$10:$E$209,Nov!$D$10:$D$209,G20))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IF(G21="","",N(Setup!O19))</f>
        <v>0</v>
      </c>
      <c r="J21" s="35">
        <f>IF(G21="","",SUMIFS(Nov!$E$10:$E$209,Nov!$D$10:$D$209,G21))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IF(G22="","",N(Setup!O20))</f>
        <v>0</v>
      </c>
      <c r="J22" s="35">
        <f>IF(G22="","",SUMIFS(Nov!$E$10:$E$209,Nov!$D$10:$D$209,G22))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IF(G23="","",N(Setup!O21))</f>
        <v>0</v>
      </c>
      <c r="J23" s="35">
        <f>IF(G23="","",SUMIFS(Nov!$E$10:$E$209,Nov!$D$10:$D$209,G23))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IF(G24="","",N(Setup!O22))</f>
        <v>0</v>
      </c>
      <c r="J24" s="35">
        <f>IF(G24="","",SUMIFS(Nov!$E$10:$E$209,Nov!$D$10:$D$209,G24))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IF(G25="","",N(Setup!O23))</f>
        <v>0</v>
      </c>
      <c r="J25" s="35">
        <f>IF(G25="","",SUMIFS(Nov!$E$10:$E$209,Nov!$D$10:$D$209,G25))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IF(G26="","",N(Setup!O24))</f>
        <v>0</v>
      </c>
      <c r="J26" s="35">
        <f>IF(G26="","",SUMIFS(Nov!$E$10:$E$209,Nov!$D$10:$D$209,G26))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IF(G27="","",N(Setup!O25))</f>
        <v>0</v>
      </c>
      <c r="J27" s="35">
        <f>IF(G27="","",SUMIFS(Nov!$E$10:$E$209,Nov!$D$10:$D$209,G27))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IF(G28="","",N(Setup!O26))</f>
        <v>0</v>
      </c>
      <c r="J28" s="35">
        <f>IF(G28="","",SUMIFS(Nov!$E$10:$E$209,Nov!$D$10:$D$209,G28))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IF(G29="","",N(Setup!O27))</f>
        <v>0</v>
      </c>
      <c r="J29" s="35">
        <f>IF(G29="","",SUMIFS(Nov!$E$10:$E$209,Nov!$D$10:$D$209,G29))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IF(G30="","",N(Setup!O28))</f>
        <v>0</v>
      </c>
      <c r="J30" s="35">
        <f>IF(G30="","",SUMIFS(Nov!$E$10:$E$209,Nov!$D$10:$D$209,G30))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IF(G31="","",N(Setup!O29))</f>
        <v>0</v>
      </c>
      <c r="J31" s="35">
        <f>IF(G31="","",SUMIFS(Nov!$E$10:$E$209,Nov!$D$10:$D$209,G31))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IF(G32="","",N(Setup!O30))</f>
        <v>0</v>
      </c>
      <c r="J32" s="35">
        <f>IF(G32="","",SUMIFS(Nov!$E$10:$E$209,Nov!$D$10:$D$209,G32))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IF(G33="","",N(Setup!O31))</f>
        <v>0</v>
      </c>
      <c r="J33" s="35">
        <f>IF(G33="","",SUMIFS(Nov!$E$10:$E$209,Nov!$D$10:$D$209,G33))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IF(G34="","",N(Setup!O32))</f>
        <v>0</v>
      </c>
      <c r="J34" s="35">
        <f>IF(G34="","",SUMIFS(Nov!$E$10:$E$209,Nov!$D$10:$D$209,G34))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IF(G35="","",N(Setup!O33))</f>
        <v>0</v>
      </c>
      <c r="J35" s="35">
        <f>IF(G35="","",SUMIFS(Nov!$E$10:$E$209,Nov!$D$10:$D$209,G35))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IF(G36="","",N(Setup!O34))</f>
        <v>0</v>
      </c>
      <c r="J36" s="35">
        <f>IF(G36="","",SUMIFS(Nov!$E$10:$E$209,Nov!$D$10:$D$209,G36))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IF(G37="","",N(Setup!O35))</f>
        <v>0</v>
      </c>
      <c r="J37" s="35">
        <f>IF(G37="","",SUMIFS(Nov!$E$10:$E$209,Nov!$D$10:$D$209,G37))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IF(G38="","",N(Setup!O36))</f>
        <v>0</v>
      </c>
      <c r="J38" s="35">
        <f>IF(G38="","",SUMIFS(Nov!$E$10:$E$209,Nov!$D$10:$D$209,G38))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IF(G39="","",N(Setup!O37))</f>
        <v>0</v>
      </c>
      <c r="J39" s="35">
        <f>IF(G39="","",SUMIFS(Nov!$E$10:$E$209,Nov!$D$10:$D$209,G39))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IF(G40="","",N(Setup!O38))</f>
        <v>0</v>
      </c>
      <c r="J40" s="35">
        <f>IF(G40="","",SUMIFS(Nov!$E$10:$E$209,Nov!$D$10:$D$209,G40))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IF(G41="","",N(Setup!O39))</f>
        <v>0</v>
      </c>
      <c r="J41" s="35">
        <f>IF(G41="","",SUMIFS(Nov!$E$10:$E$209,Nov!$D$10:$D$209,G41))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IF(G42="","",N(Setup!O40))</f>
        <v>0</v>
      </c>
      <c r="J42" s="35">
        <f>IF(G42="","",SUMIFS(Nov!$E$10:$E$209,Nov!$D$10:$D$209,G42))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IF(G43="","",N(Setup!O41))</f>
        <v>0</v>
      </c>
      <c r="J43" s="35">
        <f>IF(G43="","",SUMIFS(Nov!$E$10:$E$209,Nov!$D$10:$D$209,G43))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IF(G44="","",N(Setup!O42))</f>
        <v>0</v>
      </c>
      <c r="J44" s="35">
        <f>IF(G44="","",SUMIFS(Nov!$E$10:$E$209,Nov!$D$10:$D$209,G44))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IF(G45="","",N(Setup!O43))</f>
        <v>0</v>
      </c>
      <c r="J45" s="35">
        <f>IF(G45="","",SUMIFS(Nov!$E$10:$E$209,Nov!$D$10:$D$209,G45))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IF(G46="","",N(Setup!O44))</f>
        <v>0</v>
      </c>
      <c r="J46" s="35">
        <f>IF(G46="","",SUMIFS(Nov!$E$10:$E$209,Nov!$D$10:$D$209,G46))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IF(G47="","",N(Setup!O45))</f>
        <v>0</v>
      </c>
      <c r="J47" s="35">
        <f>IF(G47="","",SUMIFS(Nov!$E$10:$E$209,Nov!$D$10:$D$209,G47))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IF(G48="","",N(Setup!O46))</f>
        <v>0</v>
      </c>
      <c r="J48" s="35">
        <f>IF(G48="","",SUMIFS(Nov!$E$10:$E$209,Nov!$D$10:$D$209,G48))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IF(G49="","",N(Setup!O47))</f>
        <v>0</v>
      </c>
      <c r="J49" s="35">
        <f>IF(G49="","",SUMIFS(Nov!$E$10:$E$209,Nov!$D$10:$D$209,G49))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AND(B10&lt;&gt;"",MONTH(B10)&lt;&gt;11)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EADFD6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"December "&amp;Setup!$C$5</f>
        <v>December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SUMIFS(Dec!$J$10:$J$49,Dec!$H$10:$H$49,"Income")</f>
        <v>None</v>
      </c>
      <c r="C6" s="5"/>
      <c r="D6" s="5">
        <f>SUMIFS(Dec!$J$10:$J$49,Dec!$H$10:$H$49,"Expense")</f>
        <v>None</v>
      </c>
      <c r="E6" s="5"/>
      <c r="G6" s="6">
        <f>B6-D6</f>
        <v>None</v>
      </c>
      <c r="H6" s="6"/>
      <c r="I6" s="5">
        <f>SUMIFS(Dec!$I$10:$I$49,Dec!$H$10:$H$49,"Expense")-D6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IF(G10="","",N(Setup!P8))</f>
        <v>0</v>
      </c>
      <c r="J10" s="35">
        <f>IF(G10="","",SUMIFS(Dec!$E$10:$E$209,Dec!$D$10:$D$209,G10))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IF(G11="","",N(Setup!P9))</f>
        <v>0</v>
      </c>
      <c r="J11" s="35">
        <f>IF(G11="","",SUMIFS(Dec!$E$10:$E$209,Dec!$D$10:$D$209,G11))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IF(G12="","",N(Setup!P10))</f>
        <v>0</v>
      </c>
      <c r="J12" s="35">
        <f>IF(G12="","",SUMIFS(Dec!$E$10:$E$209,Dec!$D$10:$D$209,G12))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IF(G13="","",N(Setup!P11))</f>
        <v>0</v>
      </c>
      <c r="J13" s="35">
        <f>IF(G13="","",SUMIFS(Dec!$E$10:$E$209,Dec!$D$10:$D$209,G13))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IF(G14="","",N(Setup!P12))</f>
        <v>0</v>
      </c>
      <c r="J14" s="35">
        <f>IF(G14="","",SUMIFS(Dec!$E$10:$E$209,Dec!$D$10:$D$209,G14))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IF(G15="","",N(Setup!P13))</f>
        <v>0</v>
      </c>
      <c r="J15" s="35">
        <f>IF(G15="","",SUMIFS(Dec!$E$10:$E$209,Dec!$D$10:$D$209,G15))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IF(G16="","",N(Setup!P14))</f>
        <v>0</v>
      </c>
      <c r="J16" s="35">
        <f>IF(G16="","",SUMIFS(Dec!$E$10:$E$209,Dec!$D$10:$D$209,G16))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IF(G17="","",N(Setup!P15))</f>
        <v>0</v>
      </c>
      <c r="J17" s="35">
        <f>IF(G17="","",SUMIFS(Dec!$E$10:$E$209,Dec!$D$10:$D$209,G17))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IF(G18="","",N(Setup!P16))</f>
        <v>0</v>
      </c>
      <c r="J18" s="35">
        <f>IF(G18="","",SUMIFS(Dec!$E$10:$E$209,Dec!$D$10:$D$209,G18))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IF(G19="","",N(Setup!P17))</f>
        <v>0</v>
      </c>
      <c r="J19" s="35">
        <f>IF(G19="","",SUMIFS(Dec!$E$10:$E$209,Dec!$D$10:$D$209,G19))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IF(G20="","",N(Setup!P18))</f>
        <v>0</v>
      </c>
      <c r="J20" s="35">
        <f>IF(G20="","",SUMIFS(Dec!$E$10:$E$209,Dec!$D$10:$D$209,G20))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IF(G21="","",N(Setup!P19))</f>
        <v>0</v>
      </c>
      <c r="J21" s="35">
        <f>IF(G21="","",SUMIFS(Dec!$E$10:$E$209,Dec!$D$10:$D$209,G21))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IF(G22="","",N(Setup!P20))</f>
        <v>0</v>
      </c>
      <c r="J22" s="35">
        <f>IF(G22="","",SUMIFS(Dec!$E$10:$E$209,Dec!$D$10:$D$209,G22))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IF(G23="","",N(Setup!P21))</f>
        <v>0</v>
      </c>
      <c r="J23" s="35">
        <f>IF(G23="","",SUMIFS(Dec!$E$10:$E$209,Dec!$D$10:$D$209,G23))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IF(G24="","",N(Setup!P22))</f>
        <v>0</v>
      </c>
      <c r="J24" s="35">
        <f>IF(G24="","",SUMIFS(Dec!$E$10:$E$209,Dec!$D$10:$D$209,G24))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IF(G25="","",N(Setup!P23))</f>
        <v>0</v>
      </c>
      <c r="J25" s="35">
        <f>IF(G25="","",SUMIFS(Dec!$E$10:$E$209,Dec!$D$10:$D$209,G25))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IF(G26="","",N(Setup!P24))</f>
        <v>0</v>
      </c>
      <c r="J26" s="35">
        <f>IF(G26="","",SUMIFS(Dec!$E$10:$E$209,Dec!$D$10:$D$209,G26))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IF(G27="","",N(Setup!P25))</f>
        <v>0</v>
      </c>
      <c r="J27" s="35">
        <f>IF(G27="","",SUMIFS(Dec!$E$10:$E$209,Dec!$D$10:$D$209,G27))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IF(G28="","",N(Setup!P26))</f>
        <v>0</v>
      </c>
      <c r="J28" s="35">
        <f>IF(G28="","",SUMIFS(Dec!$E$10:$E$209,Dec!$D$10:$D$209,G28))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IF(G29="","",N(Setup!P27))</f>
        <v>0</v>
      </c>
      <c r="J29" s="35">
        <f>IF(G29="","",SUMIFS(Dec!$E$10:$E$209,Dec!$D$10:$D$209,G29))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IF(G30="","",N(Setup!P28))</f>
        <v>0</v>
      </c>
      <c r="J30" s="35">
        <f>IF(G30="","",SUMIFS(Dec!$E$10:$E$209,Dec!$D$10:$D$209,G30))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IF(G31="","",N(Setup!P29))</f>
        <v>0</v>
      </c>
      <c r="J31" s="35">
        <f>IF(G31="","",SUMIFS(Dec!$E$10:$E$209,Dec!$D$10:$D$209,G31))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IF(G32="","",N(Setup!P30))</f>
        <v>0</v>
      </c>
      <c r="J32" s="35">
        <f>IF(G32="","",SUMIFS(Dec!$E$10:$E$209,Dec!$D$10:$D$209,G32))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IF(G33="","",N(Setup!P31))</f>
        <v>0</v>
      </c>
      <c r="J33" s="35">
        <f>IF(G33="","",SUMIFS(Dec!$E$10:$E$209,Dec!$D$10:$D$209,G33))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IF(G34="","",N(Setup!P32))</f>
        <v>0</v>
      </c>
      <c r="J34" s="35">
        <f>IF(G34="","",SUMIFS(Dec!$E$10:$E$209,Dec!$D$10:$D$209,G34))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IF(G35="","",N(Setup!P33))</f>
        <v>0</v>
      </c>
      <c r="J35" s="35">
        <f>IF(G35="","",SUMIFS(Dec!$E$10:$E$209,Dec!$D$10:$D$209,G35))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IF(G36="","",N(Setup!P34))</f>
        <v>0</v>
      </c>
      <c r="J36" s="35">
        <f>IF(G36="","",SUMIFS(Dec!$E$10:$E$209,Dec!$D$10:$D$209,G36))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IF(G37="","",N(Setup!P35))</f>
        <v>0</v>
      </c>
      <c r="J37" s="35">
        <f>IF(G37="","",SUMIFS(Dec!$E$10:$E$209,Dec!$D$10:$D$209,G37))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IF(G38="","",N(Setup!P36))</f>
        <v>0</v>
      </c>
      <c r="J38" s="35">
        <f>IF(G38="","",SUMIFS(Dec!$E$10:$E$209,Dec!$D$10:$D$209,G38))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IF(G39="","",N(Setup!P37))</f>
        <v>0</v>
      </c>
      <c r="J39" s="35">
        <f>IF(G39="","",SUMIFS(Dec!$E$10:$E$209,Dec!$D$10:$D$209,G39))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IF(G40="","",N(Setup!P38))</f>
        <v>0</v>
      </c>
      <c r="J40" s="35">
        <f>IF(G40="","",SUMIFS(Dec!$E$10:$E$209,Dec!$D$10:$D$209,G40))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IF(G41="","",N(Setup!P39))</f>
        <v>0</v>
      </c>
      <c r="J41" s="35">
        <f>IF(G41="","",SUMIFS(Dec!$E$10:$E$209,Dec!$D$10:$D$209,G41))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IF(G42="","",N(Setup!P40))</f>
        <v>0</v>
      </c>
      <c r="J42" s="35">
        <f>IF(G42="","",SUMIFS(Dec!$E$10:$E$209,Dec!$D$10:$D$209,G42))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IF(G43="","",N(Setup!P41))</f>
        <v>0</v>
      </c>
      <c r="J43" s="35">
        <f>IF(G43="","",SUMIFS(Dec!$E$10:$E$209,Dec!$D$10:$D$209,G43))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IF(G44="","",N(Setup!P42))</f>
        <v>0</v>
      </c>
      <c r="J44" s="35">
        <f>IF(G44="","",SUMIFS(Dec!$E$10:$E$209,Dec!$D$10:$D$209,G44))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IF(G45="","",N(Setup!P43))</f>
        <v>0</v>
      </c>
      <c r="J45" s="35">
        <f>IF(G45="","",SUMIFS(Dec!$E$10:$E$209,Dec!$D$10:$D$209,G45))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IF(G46="","",N(Setup!P44))</f>
        <v>0</v>
      </c>
      <c r="J46" s="35">
        <f>IF(G46="","",SUMIFS(Dec!$E$10:$E$209,Dec!$D$10:$D$209,G46))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IF(G47="","",N(Setup!P45))</f>
        <v>0</v>
      </c>
      <c r="J47" s="35">
        <f>IF(G47="","",SUMIFS(Dec!$E$10:$E$209,Dec!$D$10:$D$209,G47))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IF(G48="","",N(Setup!P46))</f>
        <v>0</v>
      </c>
      <c r="J48" s="35">
        <f>IF(G48="","",SUMIFS(Dec!$E$10:$E$209,Dec!$D$10:$D$209,G48))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IF(G49="","",N(Setup!P47))</f>
        <v>0</v>
      </c>
      <c r="J49" s="35">
        <f>IF(G49="","",SUMIFS(Dec!$E$10:$E$209,Dec!$D$10:$D$209,G49))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AND(B10&lt;&gt;"",MONTH(B10)&lt;&gt;12)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49"/>
  <sheetViews>
    <sheetView showGridLines="0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3.28515625" style="1" customWidth="1"/>
    <col min="2" max="2" width="22.7109375" style="1" customWidth="1"/>
    <col min="3" max="3" width="9.7109375" style="1" customWidth="1"/>
    <col min="4" max="4" width="14.7109375" style="1" customWidth="1"/>
    <col min="5" max="16" width="10.7109375" style="1" customWidth="1"/>
    <col min="17" max="19" width="12.7109375" style="1" customWidth="1"/>
    <col min="20" max="61" width="9.7109375" style="1" customWidth="1"/>
  </cols>
  <sheetData>
    <row r="2" spans="2:19" ht="32" customHeight="1">
      <c r="B2" s="20" t="s">
        <v>81</v>
      </c>
    </row>
    <row r="6" spans="2:19">
      <c r="B6" s="9" t="s">
        <v>5</v>
      </c>
      <c r="C6" s="9" t="s">
        <v>3</v>
      </c>
      <c r="D6" s="9" t="s">
        <v>4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82</v>
      </c>
      <c r="R6" s="10" t="s">
        <v>62</v>
      </c>
      <c r="S6" s="10" t="s">
        <v>64</v>
      </c>
    </row>
    <row r="7" spans="2:19">
      <c r="B7" s="18">
        <f>IF(Setup!D8="","",Setup!D8)</f>
        <v>0</v>
      </c>
      <c r="C7" s="34">
        <f>IF(B7="","",Setup!B8)</f>
        <v>0</v>
      </c>
      <c r="D7" s="34">
        <f>IF(B7="","",Setup!C8)</f>
        <v>0</v>
      </c>
      <c r="E7" s="12">
        <f>IF(B7="","",N(Jan!J10))</f>
        <v>0</v>
      </c>
      <c r="F7" s="12">
        <f>IF(B7="","",N(Feb!J10))</f>
        <v>0</v>
      </c>
      <c r="G7" s="12">
        <f>IF(B7="","",N(Mar!J10))</f>
        <v>0</v>
      </c>
      <c r="H7" s="12">
        <f>IF(B7="","",N(Apr!J10))</f>
        <v>0</v>
      </c>
      <c r="I7" s="12">
        <f>IF(B7="","",N(May!J10))</f>
        <v>0</v>
      </c>
      <c r="J7" s="12">
        <f>IF(B7="","",N(Jun!J10))</f>
        <v>0</v>
      </c>
      <c r="K7" s="12">
        <f>IF(B7="","",N(Jul!J10))</f>
        <v>0</v>
      </c>
      <c r="L7" s="12">
        <f>IF(B7="","",N(Aug!J10))</f>
        <v>0</v>
      </c>
      <c r="M7" s="12">
        <f>IF(B7="","",N(Sep!J10))</f>
        <v>0</v>
      </c>
      <c r="N7" s="12">
        <f>IF(B7="","",N(Oct!J10))</f>
        <v>0</v>
      </c>
      <c r="O7" s="12">
        <f>IF(B7="","",N(Nov!J10))</f>
        <v>0</v>
      </c>
      <c r="P7" s="12">
        <f>IF(B7="","",N(Dec!J10))</f>
        <v>0</v>
      </c>
      <c r="Q7" s="14">
        <f>IF(B7="","",SUM(E7:P7))</f>
        <v>0</v>
      </c>
      <c r="R7" s="12">
        <f>IF(B7="","",N(Setup!Q8))</f>
        <v>0</v>
      </c>
      <c r="S7" s="12">
        <f>IF(B7="","",IF(C7="Income",Q7-R7,R7-Q7))</f>
        <v>0</v>
      </c>
    </row>
    <row r="8" spans="2:19">
      <c r="B8" s="18">
        <f>IF(Setup!D9="","",Setup!D9)</f>
        <v>0</v>
      </c>
      <c r="C8" s="34">
        <f>IF(B8="","",Setup!B9)</f>
        <v>0</v>
      </c>
      <c r="D8" s="34">
        <f>IF(B8="","",Setup!C9)</f>
        <v>0</v>
      </c>
      <c r="E8" s="12">
        <f>IF(B8="","",N(Jan!J11))</f>
        <v>0</v>
      </c>
      <c r="F8" s="12">
        <f>IF(B8="","",N(Feb!J11))</f>
        <v>0</v>
      </c>
      <c r="G8" s="12">
        <f>IF(B8="","",N(Mar!J11))</f>
        <v>0</v>
      </c>
      <c r="H8" s="12">
        <f>IF(B8="","",N(Apr!J11))</f>
        <v>0</v>
      </c>
      <c r="I8" s="12">
        <f>IF(B8="","",N(May!J11))</f>
        <v>0</v>
      </c>
      <c r="J8" s="12">
        <f>IF(B8="","",N(Jun!J11))</f>
        <v>0</v>
      </c>
      <c r="K8" s="12">
        <f>IF(B8="","",N(Jul!J11))</f>
        <v>0</v>
      </c>
      <c r="L8" s="12">
        <f>IF(B8="","",N(Aug!J11))</f>
        <v>0</v>
      </c>
      <c r="M8" s="12">
        <f>IF(B8="","",N(Sep!J11))</f>
        <v>0</v>
      </c>
      <c r="N8" s="12">
        <f>IF(B8="","",N(Oct!J11))</f>
        <v>0</v>
      </c>
      <c r="O8" s="12">
        <f>IF(B8="","",N(Nov!J11))</f>
        <v>0</v>
      </c>
      <c r="P8" s="12">
        <f>IF(B8="","",N(Dec!J11))</f>
        <v>0</v>
      </c>
      <c r="Q8" s="14">
        <f>IF(B8="","",SUM(E8:P8))</f>
        <v>0</v>
      </c>
      <c r="R8" s="12">
        <f>IF(B8="","",N(Setup!Q9))</f>
        <v>0</v>
      </c>
      <c r="S8" s="12">
        <f>IF(B8="","",IF(C8="Income",Q8-R8,R8-Q8))</f>
        <v>0</v>
      </c>
    </row>
    <row r="9" spans="2:19">
      <c r="B9" s="18">
        <f>IF(Setup!D10="","",Setup!D10)</f>
        <v>0</v>
      </c>
      <c r="C9" s="34">
        <f>IF(B9="","",Setup!B10)</f>
        <v>0</v>
      </c>
      <c r="D9" s="34">
        <f>IF(B9="","",Setup!C10)</f>
        <v>0</v>
      </c>
      <c r="E9" s="12">
        <f>IF(B9="","",N(Jan!J12))</f>
        <v>0</v>
      </c>
      <c r="F9" s="12">
        <f>IF(B9="","",N(Feb!J12))</f>
        <v>0</v>
      </c>
      <c r="G9" s="12">
        <f>IF(B9="","",N(Mar!J12))</f>
        <v>0</v>
      </c>
      <c r="H9" s="12">
        <f>IF(B9="","",N(Apr!J12))</f>
        <v>0</v>
      </c>
      <c r="I9" s="12">
        <f>IF(B9="","",N(May!J12))</f>
        <v>0</v>
      </c>
      <c r="J9" s="12">
        <f>IF(B9="","",N(Jun!J12))</f>
        <v>0</v>
      </c>
      <c r="K9" s="12">
        <f>IF(B9="","",N(Jul!J12))</f>
        <v>0</v>
      </c>
      <c r="L9" s="12">
        <f>IF(B9="","",N(Aug!J12))</f>
        <v>0</v>
      </c>
      <c r="M9" s="12">
        <f>IF(B9="","",N(Sep!J12))</f>
        <v>0</v>
      </c>
      <c r="N9" s="12">
        <f>IF(B9="","",N(Oct!J12))</f>
        <v>0</v>
      </c>
      <c r="O9" s="12">
        <f>IF(B9="","",N(Nov!J12))</f>
        <v>0</v>
      </c>
      <c r="P9" s="12">
        <f>IF(B9="","",N(Dec!J12))</f>
        <v>0</v>
      </c>
      <c r="Q9" s="14">
        <f>IF(B9="","",SUM(E9:P9))</f>
        <v>0</v>
      </c>
      <c r="R9" s="12">
        <f>IF(B9="","",N(Setup!Q10))</f>
        <v>0</v>
      </c>
      <c r="S9" s="12">
        <f>IF(B9="","",IF(C9="Income",Q9-R9,R9-Q9))</f>
        <v>0</v>
      </c>
    </row>
    <row r="10" spans="2:19">
      <c r="B10" s="18">
        <f>IF(Setup!D11="","",Setup!D11)</f>
        <v>0</v>
      </c>
      <c r="C10" s="34">
        <f>IF(B10="","",Setup!B11)</f>
        <v>0</v>
      </c>
      <c r="D10" s="34">
        <f>IF(B10="","",Setup!C11)</f>
        <v>0</v>
      </c>
      <c r="E10" s="12">
        <f>IF(B10="","",N(Jan!J13))</f>
        <v>0</v>
      </c>
      <c r="F10" s="12">
        <f>IF(B10="","",N(Feb!J13))</f>
        <v>0</v>
      </c>
      <c r="G10" s="12">
        <f>IF(B10="","",N(Mar!J13))</f>
        <v>0</v>
      </c>
      <c r="H10" s="12">
        <f>IF(B10="","",N(Apr!J13))</f>
        <v>0</v>
      </c>
      <c r="I10" s="12">
        <f>IF(B10="","",N(May!J13))</f>
        <v>0</v>
      </c>
      <c r="J10" s="12">
        <f>IF(B10="","",N(Jun!J13))</f>
        <v>0</v>
      </c>
      <c r="K10" s="12">
        <f>IF(B10="","",N(Jul!J13))</f>
        <v>0</v>
      </c>
      <c r="L10" s="12">
        <f>IF(B10="","",N(Aug!J13))</f>
        <v>0</v>
      </c>
      <c r="M10" s="12">
        <f>IF(B10="","",N(Sep!J13))</f>
        <v>0</v>
      </c>
      <c r="N10" s="12">
        <f>IF(B10="","",N(Oct!J13))</f>
        <v>0</v>
      </c>
      <c r="O10" s="12">
        <f>IF(B10="","",N(Nov!J13))</f>
        <v>0</v>
      </c>
      <c r="P10" s="12">
        <f>IF(B10="","",N(Dec!J13))</f>
        <v>0</v>
      </c>
      <c r="Q10" s="14">
        <f>IF(B10="","",SUM(E10:P10))</f>
        <v>0</v>
      </c>
      <c r="R10" s="12">
        <f>IF(B10="","",N(Setup!Q11))</f>
        <v>0</v>
      </c>
      <c r="S10" s="12">
        <f>IF(B10="","",IF(C10="Income",Q10-R10,R10-Q10))</f>
        <v>0</v>
      </c>
    </row>
    <row r="11" spans="2:19">
      <c r="B11" s="18">
        <f>IF(Setup!D12="","",Setup!D12)</f>
        <v>0</v>
      </c>
      <c r="C11" s="34">
        <f>IF(B11="","",Setup!B12)</f>
        <v>0</v>
      </c>
      <c r="D11" s="34">
        <f>IF(B11="","",Setup!C12)</f>
        <v>0</v>
      </c>
      <c r="E11" s="12">
        <f>IF(B11="","",N(Jan!J14))</f>
        <v>0</v>
      </c>
      <c r="F11" s="12">
        <f>IF(B11="","",N(Feb!J14))</f>
        <v>0</v>
      </c>
      <c r="G11" s="12">
        <f>IF(B11="","",N(Mar!J14))</f>
        <v>0</v>
      </c>
      <c r="H11" s="12">
        <f>IF(B11="","",N(Apr!J14))</f>
        <v>0</v>
      </c>
      <c r="I11" s="12">
        <f>IF(B11="","",N(May!J14))</f>
        <v>0</v>
      </c>
      <c r="J11" s="12">
        <f>IF(B11="","",N(Jun!J14))</f>
        <v>0</v>
      </c>
      <c r="K11" s="12">
        <f>IF(B11="","",N(Jul!J14))</f>
        <v>0</v>
      </c>
      <c r="L11" s="12">
        <f>IF(B11="","",N(Aug!J14))</f>
        <v>0</v>
      </c>
      <c r="M11" s="12">
        <f>IF(B11="","",N(Sep!J14))</f>
        <v>0</v>
      </c>
      <c r="N11" s="12">
        <f>IF(B11="","",N(Oct!J14))</f>
        <v>0</v>
      </c>
      <c r="O11" s="12">
        <f>IF(B11="","",N(Nov!J14))</f>
        <v>0</v>
      </c>
      <c r="P11" s="12">
        <f>IF(B11="","",N(Dec!J14))</f>
        <v>0</v>
      </c>
      <c r="Q11" s="14">
        <f>IF(B11="","",SUM(E11:P11))</f>
        <v>0</v>
      </c>
      <c r="R11" s="12">
        <f>IF(B11="","",N(Setup!Q12))</f>
        <v>0</v>
      </c>
      <c r="S11" s="12">
        <f>IF(B11="","",IF(C11="Income",Q11-R11,R11-Q11))</f>
        <v>0</v>
      </c>
    </row>
    <row r="12" spans="2:19">
      <c r="B12" s="18">
        <f>IF(Setup!D13="","",Setup!D13)</f>
        <v>0</v>
      </c>
      <c r="C12" s="34">
        <f>IF(B12="","",Setup!B13)</f>
        <v>0</v>
      </c>
      <c r="D12" s="34">
        <f>IF(B12="","",Setup!C13)</f>
        <v>0</v>
      </c>
      <c r="E12" s="12">
        <f>IF(B12="","",N(Jan!J15))</f>
        <v>0</v>
      </c>
      <c r="F12" s="12">
        <f>IF(B12="","",N(Feb!J15))</f>
        <v>0</v>
      </c>
      <c r="G12" s="12">
        <f>IF(B12="","",N(Mar!J15))</f>
        <v>0</v>
      </c>
      <c r="H12" s="12">
        <f>IF(B12="","",N(Apr!J15))</f>
        <v>0</v>
      </c>
      <c r="I12" s="12">
        <f>IF(B12="","",N(May!J15))</f>
        <v>0</v>
      </c>
      <c r="J12" s="12">
        <f>IF(B12="","",N(Jun!J15))</f>
        <v>0</v>
      </c>
      <c r="K12" s="12">
        <f>IF(B12="","",N(Jul!J15))</f>
        <v>0</v>
      </c>
      <c r="L12" s="12">
        <f>IF(B12="","",N(Aug!J15))</f>
        <v>0</v>
      </c>
      <c r="M12" s="12">
        <f>IF(B12="","",N(Sep!J15))</f>
        <v>0</v>
      </c>
      <c r="N12" s="12">
        <f>IF(B12="","",N(Oct!J15))</f>
        <v>0</v>
      </c>
      <c r="O12" s="12">
        <f>IF(B12="","",N(Nov!J15))</f>
        <v>0</v>
      </c>
      <c r="P12" s="12">
        <f>IF(B12="","",N(Dec!J15))</f>
        <v>0</v>
      </c>
      <c r="Q12" s="14">
        <f>IF(B12="","",SUM(E12:P12))</f>
        <v>0</v>
      </c>
      <c r="R12" s="12">
        <f>IF(B12="","",N(Setup!Q13))</f>
        <v>0</v>
      </c>
      <c r="S12" s="12">
        <f>IF(B12="","",IF(C12="Income",Q12-R12,R12-Q12))</f>
        <v>0</v>
      </c>
    </row>
    <row r="13" spans="2:19">
      <c r="B13" s="18">
        <f>IF(Setup!D14="","",Setup!D14)</f>
        <v>0</v>
      </c>
      <c r="C13" s="34">
        <f>IF(B13="","",Setup!B14)</f>
        <v>0</v>
      </c>
      <c r="D13" s="34">
        <f>IF(B13="","",Setup!C14)</f>
        <v>0</v>
      </c>
      <c r="E13" s="12">
        <f>IF(B13="","",N(Jan!J16))</f>
        <v>0</v>
      </c>
      <c r="F13" s="12">
        <f>IF(B13="","",N(Feb!J16))</f>
        <v>0</v>
      </c>
      <c r="G13" s="12">
        <f>IF(B13="","",N(Mar!J16))</f>
        <v>0</v>
      </c>
      <c r="H13" s="12">
        <f>IF(B13="","",N(Apr!J16))</f>
        <v>0</v>
      </c>
      <c r="I13" s="12">
        <f>IF(B13="","",N(May!J16))</f>
        <v>0</v>
      </c>
      <c r="J13" s="12">
        <f>IF(B13="","",N(Jun!J16))</f>
        <v>0</v>
      </c>
      <c r="K13" s="12">
        <f>IF(B13="","",N(Jul!J16))</f>
        <v>0</v>
      </c>
      <c r="L13" s="12">
        <f>IF(B13="","",N(Aug!J16))</f>
        <v>0</v>
      </c>
      <c r="M13" s="12">
        <f>IF(B13="","",N(Sep!J16))</f>
        <v>0</v>
      </c>
      <c r="N13" s="12">
        <f>IF(B13="","",N(Oct!J16))</f>
        <v>0</v>
      </c>
      <c r="O13" s="12">
        <f>IF(B13="","",N(Nov!J16))</f>
        <v>0</v>
      </c>
      <c r="P13" s="12">
        <f>IF(B13="","",N(Dec!J16))</f>
        <v>0</v>
      </c>
      <c r="Q13" s="14">
        <f>IF(B13="","",SUM(E13:P13))</f>
        <v>0</v>
      </c>
      <c r="R13" s="12">
        <f>IF(B13="","",N(Setup!Q14))</f>
        <v>0</v>
      </c>
      <c r="S13" s="12">
        <f>IF(B13="","",IF(C13="Income",Q13-R13,R13-Q13))</f>
        <v>0</v>
      </c>
    </row>
    <row r="14" spans="2:19">
      <c r="B14" s="18">
        <f>IF(Setup!D15="","",Setup!D15)</f>
        <v>0</v>
      </c>
      <c r="C14" s="34">
        <f>IF(B14="","",Setup!B15)</f>
        <v>0</v>
      </c>
      <c r="D14" s="34">
        <f>IF(B14="","",Setup!C15)</f>
        <v>0</v>
      </c>
      <c r="E14" s="12">
        <f>IF(B14="","",N(Jan!J17))</f>
        <v>0</v>
      </c>
      <c r="F14" s="12">
        <f>IF(B14="","",N(Feb!J17))</f>
        <v>0</v>
      </c>
      <c r="G14" s="12">
        <f>IF(B14="","",N(Mar!J17))</f>
        <v>0</v>
      </c>
      <c r="H14" s="12">
        <f>IF(B14="","",N(Apr!J17))</f>
        <v>0</v>
      </c>
      <c r="I14" s="12">
        <f>IF(B14="","",N(May!J17))</f>
        <v>0</v>
      </c>
      <c r="J14" s="12">
        <f>IF(B14="","",N(Jun!J17))</f>
        <v>0</v>
      </c>
      <c r="K14" s="12">
        <f>IF(B14="","",N(Jul!J17))</f>
        <v>0</v>
      </c>
      <c r="L14" s="12">
        <f>IF(B14="","",N(Aug!J17))</f>
        <v>0</v>
      </c>
      <c r="M14" s="12">
        <f>IF(B14="","",N(Sep!J17))</f>
        <v>0</v>
      </c>
      <c r="N14" s="12">
        <f>IF(B14="","",N(Oct!J17))</f>
        <v>0</v>
      </c>
      <c r="O14" s="12">
        <f>IF(B14="","",N(Nov!J17))</f>
        <v>0</v>
      </c>
      <c r="P14" s="12">
        <f>IF(B14="","",N(Dec!J17))</f>
        <v>0</v>
      </c>
      <c r="Q14" s="14">
        <f>IF(B14="","",SUM(E14:P14))</f>
        <v>0</v>
      </c>
      <c r="R14" s="12">
        <f>IF(B14="","",N(Setup!Q15))</f>
        <v>0</v>
      </c>
      <c r="S14" s="12">
        <f>IF(B14="","",IF(C14="Income",Q14-R14,R14-Q14))</f>
        <v>0</v>
      </c>
    </row>
    <row r="15" spans="2:19">
      <c r="B15" s="18">
        <f>IF(Setup!D16="","",Setup!D16)</f>
        <v>0</v>
      </c>
      <c r="C15" s="34">
        <f>IF(B15="","",Setup!B16)</f>
        <v>0</v>
      </c>
      <c r="D15" s="34">
        <f>IF(B15="","",Setup!C16)</f>
        <v>0</v>
      </c>
      <c r="E15" s="12">
        <f>IF(B15="","",N(Jan!J18))</f>
        <v>0</v>
      </c>
      <c r="F15" s="12">
        <f>IF(B15="","",N(Feb!J18))</f>
        <v>0</v>
      </c>
      <c r="G15" s="12">
        <f>IF(B15="","",N(Mar!J18))</f>
        <v>0</v>
      </c>
      <c r="H15" s="12">
        <f>IF(B15="","",N(Apr!J18))</f>
        <v>0</v>
      </c>
      <c r="I15" s="12">
        <f>IF(B15="","",N(May!J18))</f>
        <v>0</v>
      </c>
      <c r="J15" s="12">
        <f>IF(B15="","",N(Jun!J18))</f>
        <v>0</v>
      </c>
      <c r="K15" s="12">
        <f>IF(B15="","",N(Jul!J18))</f>
        <v>0</v>
      </c>
      <c r="L15" s="12">
        <f>IF(B15="","",N(Aug!J18))</f>
        <v>0</v>
      </c>
      <c r="M15" s="12">
        <f>IF(B15="","",N(Sep!J18))</f>
        <v>0</v>
      </c>
      <c r="N15" s="12">
        <f>IF(B15="","",N(Oct!J18))</f>
        <v>0</v>
      </c>
      <c r="O15" s="12">
        <f>IF(B15="","",N(Nov!J18))</f>
        <v>0</v>
      </c>
      <c r="P15" s="12">
        <f>IF(B15="","",N(Dec!J18))</f>
        <v>0</v>
      </c>
      <c r="Q15" s="14">
        <f>IF(B15="","",SUM(E15:P15))</f>
        <v>0</v>
      </c>
      <c r="R15" s="12">
        <f>IF(B15="","",N(Setup!Q16))</f>
        <v>0</v>
      </c>
      <c r="S15" s="12">
        <f>IF(B15="","",IF(C15="Income",Q15-R15,R15-Q15))</f>
        <v>0</v>
      </c>
    </row>
    <row r="16" spans="2:19">
      <c r="B16" s="18">
        <f>IF(Setup!D17="","",Setup!D17)</f>
        <v>0</v>
      </c>
      <c r="C16" s="34">
        <f>IF(B16="","",Setup!B17)</f>
        <v>0</v>
      </c>
      <c r="D16" s="34">
        <f>IF(B16="","",Setup!C17)</f>
        <v>0</v>
      </c>
      <c r="E16" s="12">
        <f>IF(B16="","",N(Jan!J19))</f>
        <v>0</v>
      </c>
      <c r="F16" s="12">
        <f>IF(B16="","",N(Feb!J19))</f>
        <v>0</v>
      </c>
      <c r="G16" s="12">
        <f>IF(B16="","",N(Mar!J19))</f>
        <v>0</v>
      </c>
      <c r="H16" s="12">
        <f>IF(B16="","",N(Apr!J19))</f>
        <v>0</v>
      </c>
      <c r="I16" s="12">
        <f>IF(B16="","",N(May!J19))</f>
        <v>0</v>
      </c>
      <c r="J16" s="12">
        <f>IF(B16="","",N(Jun!J19))</f>
        <v>0</v>
      </c>
      <c r="K16" s="12">
        <f>IF(B16="","",N(Jul!J19))</f>
        <v>0</v>
      </c>
      <c r="L16" s="12">
        <f>IF(B16="","",N(Aug!J19))</f>
        <v>0</v>
      </c>
      <c r="M16" s="12">
        <f>IF(B16="","",N(Sep!J19))</f>
        <v>0</v>
      </c>
      <c r="N16" s="12">
        <f>IF(B16="","",N(Oct!J19))</f>
        <v>0</v>
      </c>
      <c r="O16" s="12">
        <f>IF(B16="","",N(Nov!J19))</f>
        <v>0</v>
      </c>
      <c r="P16" s="12">
        <f>IF(B16="","",N(Dec!J19))</f>
        <v>0</v>
      </c>
      <c r="Q16" s="14">
        <f>IF(B16="","",SUM(E16:P16))</f>
        <v>0</v>
      </c>
      <c r="R16" s="12">
        <f>IF(B16="","",N(Setup!Q17))</f>
        <v>0</v>
      </c>
      <c r="S16" s="12">
        <f>IF(B16="","",IF(C16="Income",Q16-R16,R16-Q16))</f>
        <v>0</v>
      </c>
    </row>
    <row r="17" spans="2:19">
      <c r="B17" s="18">
        <f>IF(Setup!D18="","",Setup!D18)</f>
        <v>0</v>
      </c>
      <c r="C17" s="34">
        <f>IF(B17="","",Setup!B18)</f>
        <v>0</v>
      </c>
      <c r="D17" s="34">
        <f>IF(B17="","",Setup!C18)</f>
        <v>0</v>
      </c>
      <c r="E17" s="12">
        <f>IF(B17="","",N(Jan!J20))</f>
        <v>0</v>
      </c>
      <c r="F17" s="12">
        <f>IF(B17="","",N(Feb!J20))</f>
        <v>0</v>
      </c>
      <c r="G17" s="12">
        <f>IF(B17="","",N(Mar!J20))</f>
        <v>0</v>
      </c>
      <c r="H17" s="12">
        <f>IF(B17="","",N(Apr!J20))</f>
        <v>0</v>
      </c>
      <c r="I17" s="12">
        <f>IF(B17="","",N(May!J20))</f>
        <v>0</v>
      </c>
      <c r="J17" s="12">
        <f>IF(B17="","",N(Jun!J20))</f>
        <v>0</v>
      </c>
      <c r="K17" s="12">
        <f>IF(B17="","",N(Jul!J20))</f>
        <v>0</v>
      </c>
      <c r="L17" s="12">
        <f>IF(B17="","",N(Aug!J20))</f>
        <v>0</v>
      </c>
      <c r="M17" s="12">
        <f>IF(B17="","",N(Sep!J20))</f>
        <v>0</v>
      </c>
      <c r="N17" s="12">
        <f>IF(B17="","",N(Oct!J20))</f>
        <v>0</v>
      </c>
      <c r="O17" s="12">
        <f>IF(B17="","",N(Nov!J20))</f>
        <v>0</v>
      </c>
      <c r="P17" s="12">
        <f>IF(B17="","",N(Dec!J20))</f>
        <v>0</v>
      </c>
      <c r="Q17" s="14">
        <f>IF(B17="","",SUM(E17:P17))</f>
        <v>0</v>
      </c>
      <c r="R17" s="12">
        <f>IF(B17="","",N(Setup!Q18))</f>
        <v>0</v>
      </c>
      <c r="S17" s="12">
        <f>IF(B17="","",IF(C17="Income",Q17-R17,R17-Q17))</f>
        <v>0</v>
      </c>
    </row>
    <row r="18" spans="2:19">
      <c r="B18" s="18">
        <f>IF(Setup!D19="","",Setup!D19)</f>
        <v>0</v>
      </c>
      <c r="C18" s="34">
        <f>IF(B18="","",Setup!B19)</f>
        <v>0</v>
      </c>
      <c r="D18" s="34">
        <f>IF(B18="","",Setup!C19)</f>
        <v>0</v>
      </c>
      <c r="E18" s="12">
        <f>IF(B18="","",N(Jan!J21))</f>
        <v>0</v>
      </c>
      <c r="F18" s="12">
        <f>IF(B18="","",N(Feb!J21))</f>
        <v>0</v>
      </c>
      <c r="G18" s="12">
        <f>IF(B18="","",N(Mar!J21))</f>
        <v>0</v>
      </c>
      <c r="H18" s="12">
        <f>IF(B18="","",N(Apr!J21))</f>
        <v>0</v>
      </c>
      <c r="I18" s="12">
        <f>IF(B18="","",N(May!J21))</f>
        <v>0</v>
      </c>
      <c r="J18" s="12">
        <f>IF(B18="","",N(Jun!J21))</f>
        <v>0</v>
      </c>
      <c r="K18" s="12">
        <f>IF(B18="","",N(Jul!J21))</f>
        <v>0</v>
      </c>
      <c r="L18" s="12">
        <f>IF(B18="","",N(Aug!J21))</f>
        <v>0</v>
      </c>
      <c r="M18" s="12">
        <f>IF(B18="","",N(Sep!J21))</f>
        <v>0</v>
      </c>
      <c r="N18" s="12">
        <f>IF(B18="","",N(Oct!J21))</f>
        <v>0</v>
      </c>
      <c r="O18" s="12">
        <f>IF(B18="","",N(Nov!J21))</f>
        <v>0</v>
      </c>
      <c r="P18" s="12">
        <f>IF(B18="","",N(Dec!J21))</f>
        <v>0</v>
      </c>
      <c r="Q18" s="14">
        <f>IF(B18="","",SUM(E18:P18))</f>
        <v>0</v>
      </c>
      <c r="R18" s="12">
        <f>IF(B18="","",N(Setup!Q19))</f>
        <v>0</v>
      </c>
      <c r="S18" s="12">
        <f>IF(B18="","",IF(C18="Income",Q18-R18,R18-Q18))</f>
        <v>0</v>
      </c>
    </row>
    <row r="19" spans="2:19">
      <c r="B19" s="18">
        <f>IF(Setup!D20="","",Setup!D20)</f>
        <v>0</v>
      </c>
      <c r="C19" s="34">
        <f>IF(B19="","",Setup!B20)</f>
        <v>0</v>
      </c>
      <c r="D19" s="34">
        <f>IF(B19="","",Setup!C20)</f>
        <v>0</v>
      </c>
      <c r="E19" s="12">
        <f>IF(B19="","",N(Jan!J22))</f>
        <v>0</v>
      </c>
      <c r="F19" s="12">
        <f>IF(B19="","",N(Feb!J22))</f>
        <v>0</v>
      </c>
      <c r="G19" s="12">
        <f>IF(B19="","",N(Mar!J22))</f>
        <v>0</v>
      </c>
      <c r="H19" s="12">
        <f>IF(B19="","",N(Apr!J22))</f>
        <v>0</v>
      </c>
      <c r="I19" s="12">
        <f>IF(B19="","",N(May!J22))</f>
        <v>0</v>
      </c>
      <c r="J19" s="12">
        <f>IF(B19="","",N(Jun!J22))</f>
        <v>0</v>
      </c>
      <c r="K19" s="12">
        <f>IF(B19="","",N(Jul!J22))</f>
        <v>0</v>
      </c>
      <c r="L19" s="12">
        <f>IF(B19="","",N(Aug!J22))</f>
        <v>0</v>
      </c>
      <c r="M19" s="12">
        <f>IF(B19="","",N(Sep!J22))</f>
        <v>0</v>
      </c>
      <c r="N19" s="12">
        <f>IF(B19="","",N(Oct!J22))</f>
        <v>0</v>
      </c>
      <c r="O19" s="12">
        <f>IF(B19="","",N(Nov!J22))</f>
        <v>0</v>
      </c>
      <c r="P19" s="12">
        <f>IF(B19="","",N(Dec!J22))</f>
        <v>0</v>
      </c>
      <c r="Q19" s="14">
        <f>IF(B19="","",SUM(E19:P19))</f>
        <v>0</v>
      </c>
      <c r="R19" s="12">
        <f>IF(B19="","",N(Setup!Q20))</f>
        <v>0</v>
      </c>
      <c r="S19" s="12">
        <f>IF(B19="","",IF(C19="Income",Q19-R19,R19-Q19))</f>
        <v>0</v>
      </c>
    </row>
    <row r="20" spans="2:19">
      <c r="B20" s="18">
        <f>IF(Setup!D21="","",Setup!D21)</f>
        <v>0</v>
      </c>
      <c r="C20" s="34">
        <f>IF(B20="","",Setup!B21)</f>
        <v>0</v>
      </c>
      <c r="D20" s="34">
        <f>IF(B20="","",Setup!C21)</f>
        <v>0</v>
      </c>
      <c r="E20" s="12">
        <f>IF(B20="","",N(Jan!J23))</f>
        <v>0</v>
      </c>
      <c r="F20" s="12">
        <f>IF(B20="","",N(Feb!J23))</f>
        <v>0</v>
      </c>
      <c r="G20" s="12">
        <f>IF(B20="","",N(Mar!J23))</f>
        <v>0</v>
      </c>
      <c r="H20" s="12">
        <f>IF(B20="","",N(Apr!J23))</f>
        <v>0</v>
      </c>
      <c r="I20" s="12">
        <f>IF(B20="","",N(May!J23))</f>
        <v>0</v>
      </c>
      <c r="J20" s="12">
        <f>IF(B20="","",N(Jun!J23))</f>
        <v>0</v>
      </c>
      <c r="K20" s="12">
        <f>IF(B20="","",N(Jul!J23))</f>
        <v>0</v>
      </c>
      <c r="L20" s="12">
        <f>IF(B20="","",N(Aug!J23))</f>
        <v>0</v>
      </c>
      <c r="M20" s="12">
        <f>IF(B20="","",N(Sep!J23))</f>
        <v>0</v>
      </c>
      <c r="N20" s="12">
        <f>IF(B20="","",N(Oct!J23))</f>
        <v>0</v>
      </c>
      <c r="O20" s="12">
        <f>IF(B20="","",N(Nov!J23))</f>
        <v>0</v>
      </c>
      <c r="P20" s="12">
        <f>IF(B20="","",N(Dec!J23))</f>
        <v>0</v>
      </c>
      <c r="Q20" s="14">
        <f>IF(B20="","",SUM(E20:P20))</f>
        <v>0</v>
      </c>
      <c r="R20" s="12">
        <f>IF(B20="","",N(Setup!Q21))</f>
        <v>0</v>
      </c>
      <c r="S20" s="12">
        <f>IF(B20="","",IF(C20="Income",Q20-R20,R20-Q20))</f>
        <v>0</v>
      </c>
    </row>
    <row r="21" spans="2:19">
      <c r="B21" s="18">
        <f>IF(Setup!D22="","",Setup!D22)</f>
        <v>0</v>
      </c>
      <c r="C21" s="34">
        <f>IF(B21="","",Setup!B22)</f>
        <v>0</v>
      </c>
      <c r="D21" s="34">
        <f>IF(B21="","",Setup!C22)</f>
        <v>0</v>
      </c>
      <c r="E21" s="12">
        <f>IF(B21="","",N(Jan!J24))</f>
        <v>0</v>
      </c>
      <c r="F21" s="12">
        <f>IF(B21="","",N(Feb!J24))</f>
        <v>0</v>
      </c>
      <c r="G21" s="12">
        <f>IF(B21="","",N(Mar!J24))</f>
        <v>0</v>
      </c>
      <c r="H21" s="12">
        <f>IF(B21="","",N(Apr!J24))</f>
        <v>0</v>
      </c>
      <c r="I21" s="12">
        <f>IF(B21="","",N(May!J24))</f>
        <v>0</v>
      </c>
      <c r="J21" s="12">
        <f>IF(B21="","",N(Jun!J24))</f>
        <v>0</v>
      </c>
      <c r="K21" s="12">
        <f>IF(B21="","",N(Jul!J24))</f>
        <v>0</v>
      </c>
      <c r="L21" s="12">
        <f>IF(B21="","",N(Aug!J24))</f>
        <v>0</v>
      </c>
      <c r="M21" s="12">
        <f>IF(B21="","",N(Sep!J24))</f>
        <v>0</v>
      </c>
      <c r="N21" s="12">
        <f>IF(B21="","",N(Oct!J24))</f>
        <v>0</v>
      </c>
      <c r="O21" s="12">
        <f>IF(B21="","",N(Nov!J24))</f>
        <v>0</v>
      </c>
      <c r="P21" s="12">
        <f>IF(B21="","",N(Dec!J24))</f>
        <v>0</v>
      </c>
      <c r="Q21" s="14">
        <f>IF(B21="","",SUM(E21:P21))</f>
        <v>0</v>
      </c>
      <c r="R21" s="12">
        <f>IF(B21="","",N(Setup!Q22))</f>
        <v>0</v>
      </c>
      <c r="S21" s="12">
        <f>IF(B21="","",IF(C21="Income",Q21-R21,R21-Q21))</f>
        <v>0</v>
      </c>
    </row>
    <row r="22" spans="2:19">
      <c r="B22" s="18">
        <f>IF(Setup!D23="","",Setup!D23)</f>
        <v>0</v>
      </c>
      <c r="C22" s="34">
        <f>IF(B22="","",Setup!B23)</f>
        <v>0</v>
      </c>
      <c r="D22" s="34">
        <f>IF(B22="","",Setup!C23)</f>
        <v>0</v>
      </c>
      <c r="E22" s="12">
        <f>IF(B22="","",N(Jan!J25))</f>
        <v>0</v>
      </c>
      <c r="F22" s="12">
        <f>IF(B22="","",N(Feb!J25))</f>
        <v>0</v>
      </c>
      <c r="G22" s="12">
        <f>IF(B22="","",N(Mar!J25))</f>
        <v>0</v>
      </c>
      <c r="H22" s="12">
        <f>IF(B22="","",N(Apr!J25))</f>
        <v>0</v>
      </c>
      <c r="I22" s="12">
        <f>IF(B22="","",N(May!J25))</f>
        <v>0</v>
      </c>
      <c r="J22" s="12">
        <f>IF(B22="","",N(Jun!J25))</f>
        <v>0</v>
      </c>
      <c r="K22" s="12">
        <f>IF(B22="","",N(Jul!J25))</f>
        <v>0</v>
      </c>
      <c r="L22" s="12">
        <f>IF(B22="","",N(Aug!J25))</f>
        <v>0</v>
      </c>
      <c r="M22" s="12">
        <f>IF(B22="","",N(Sep!J25))</f>
        <v>0</v>
      </c>
      <c r="N22" s="12">
        <f>IF(B22="","",N(Oct!J25))</f>
        <v>0</v>
      </c>
      <c r="O22" s="12">
        <f>IF(B22="","",N(Nov!J25))</f>
        <v>0</v>
      </c>
      <c r="P22" s="12">
        <f>IF(B22="","",N(Dec!J25))</f>
        <v>0</v>
      </c>
      <c r="Q22" s="14">
        <f>IF(B22="","",SUM(E22:P22))</f>
        <v>0</v>
      </c>
      <c r="R22" s="12">
        <f>IF(B22="","",N(Setup!Q23))</f>
        <v>0</v>
      </c>
      <c r="S22" s="12">
        <f>IF(B22="","",IF(C22="Income",Q22-R22,R22-Q22))</f>
        <v>0</v>
      </c>
    </row>
    <row r="23" spans="2:19">
      <c r="B23" s="18">
        <f>IF(Setup!D24="","",Setup!D24)</f>
        <v>0</v>
      </c>
      <c r="C23" s="34">
        <f>IF(B23="","",Setup!B24)</f>
        <v>0</v>
      </c>
      <c r="D23" s="34">
        <f>IF(B23="","",Setup!C24)</f>
        <v>0</v>
      </c>
      <c r="E23" s="12">
        <f>IF(B23="","",N(Jan!J26))</f>
        <v>0</v>
      </c>
      <c r="F23" s="12">
        <f>IF(B23="","",N(Feb!J26))</f>
        <v>0</v>
      </c>
      <c r="G23" s="12">
        <f>IF(B23="","",N(Mar!J26))</f>
        <v>0</v>
      </c>
      <c r="H23" s="12">
        <f>IF(B23="","",N(Apr!J26))</f>
        <v>0</v>
      </c>
      <c r="I23" s="12">
        <f>IF(B23="","",N(May!J26))</f>
        <v>0</v>
      </c>
      <c r="J23" s="12">
        <f>IF(B23="","",N(Jun!J26))</f>
        <v>0</v>
      </c>
      <c r="K23" s="12">
        <f>IF(B23="","",N(Jul!J26))</f>
        <v>0</v>
      </c>
      <c r="L23" s="12">
        <f>IF(B23="","",N(Aug!J26))</f>
        <v>0</v>
      </c>
      <c r="M23" s="12">
        <f>IF(B23="","",N(Sep!J26))</f>
        <v>0</v>
      </c>
      <c r="N23" s="12">
        <f>IF(B23="","",N(Oct!J26))</f>
        <v>0</v>
      </c>
      <c r="O23" s="12">
        <f>IF(B23="","",N(Nov!J26))</f>
        <v>0</v>
      </c>
      <c r="P23" s="12">
        <f>IF(B23="","",N(Dec!J26))</f>
        <v>0</v>
      </c>
      <c r="Q23" s="14">
        <f>IF(B23="","",SUM(E23:P23))</f>
        <v>0</v>
      </c>
      <c r="R23" s="12">
        <f>IF(B23="","",N(Setup!Q24))</f>
        <v>0</v>
      </c>
      <c r="S23" s="12">
        <f>IF(B23="","",IF(C23="Income",Q23-R23,R23-Q23))</f>
        <v>0</v>
      </c>
    </row>
    <row r="24" spans="2:19">
      <c r="B24" s="18">
        <f>IF(Setup!D25="","",Setup!D25)</f>
        <v>0</v>
      </c>
      <c r="C24" s="34">
        <f>IF(B24="","",Setup!B25)</f>
        <v>0</v>
      </c>
      <c r="D24" s="34">
        <f>IF(B24="","",Setup!C25)</f>
        <v>0</v>
      </c>
      <c r="E24" s="12">
        <f>IF(B24="","",N(Jan!J27))</f>
        <v>0</v>
      </c>
      <c r="F24" s="12">
        <f>IF(B24="","",N(Feb!J27))</f>
        <v>0</v>
      </c>
      <c r="G24" s="12">
        <f>IF(B24="","",N(Mar!J27))</f>
        <v>0</v>
      </c>
      <c r="H24" s="12">
        <f>IF(B24="","",N(Apr!J27))</f>
        <v>0</v>
      </c>
      <c r="I24" s="12">
        <f>IF(B24="","",N(May!J27))</f>
        <v>0</v>
      </c>
      <c r="J24" s="12">
        <f>IF(B24="","",N(Jun!J27))</f>
        <v>0</v>
      </c>
      <c r="K24" s="12">
        <f>IF(B24="","",N(Jul!J27))</f>
        <v>0</v>
      </c>
      <c r="L24" s="12">
        <f>IF(B24="","",N(Aug!J27))</f>
        <v>0</v>
      </c>
      <c r="M24" s="12">
        <f>IF(B24="","",N(Sep!J27))</f>
        <v>0</v>
      </c>
      <c r="N24" s="12">
        <f>IF(B24="","",N(Oct!J27))</f>
        <v>0</v>
      </c>
      <c r="O24" s="12">
        <f>IF(B24="","",N(Nov!J27))</f>
        <v>0</v>
      </c>
      <c r="P24" s="12">
        <f>IF(B24="","",N(Dec!J27))</f>
        <v>0</v>
      </c>
      <c r="Q24" s="14">
        <f>IF(B24="","",SUM(E24:P24))</f>
        <v>0</v>
      </c>
      <c r="R24" s="12">
        <f>IF(B24="","",N(Setup!Q25))</f>
        <v>0</v>
      </c>
      <c r="S24" s="12">
        <f>IF(B24="","",IF(C24="Income",Q24-R24,R24-Q24))</f>
        <v>0</v>
      </c>
    </row>
    <row r="25" spans="2:19">
      <c r="B25" s="18">
        <f>IF(Setup!D26="","",Setup!D26)</f>
        <v>0</v>
      </c>
      <c r="C25" s="34">
        <f>IF(B25="","",Setup!B26)</f>
        <v>0</v>
      </c>
      <c r="D25" s="34">
        <f>IF(B25="","",Setup!C26)</f>
        <v>0</v>
      </c>
      <c r="E25" s="12">
        <f>IF(B25="","",N(Jan!J28))</f>
        <v>0</v>
      </c>
      <c r="F25" s="12">
        <f>IF(B25="","",N(Feb!J28))</f>
        <v>0</v>
      </c>
      <c r="G25" s="12">
        <f>IF(B25="","",N(Mar!J28))</f>
        <v>0</v>
      </c>
      <c r="H25" s="12">
        <f>IF(B25="","",N(Apr!J28))</f>
        <v>0</v>
      </c>
      <c r="I25" s="12">
        <f>IF(B25="","",N(May!J28))</f>
        <v>0</v>
      </c>
      <c r="J25" s="12">
        <f>IF(B25="","",N(Jun!J28))</f>
        <v>0</v>
      </c>
      <c r="K25" s="12">
        <f>IF(B25="","",N(Jul!J28))</f>
        <v>0</v>
      </c>
      <c r="L25" s="12">
        <f>IF(B25="","",N(Aug!J28))</f>
        <v>0</v>
      </c>
      <c r="M25" s="12">
        <f>IF(B25="","",N(Sep!J28))</f>
        <v>0</v>
      </c>
      <c r="N25" s="12">
        <f>IF(B25="","",N(Oct!J28))</f>
        <v>0</v>
      </c>
      <c r="O25" s="12">
        <f>IF(B25="","",N(Nov!J28))</f>
        <v>0</v>
      </c>
      <c r="P25" s="12">
        <f>IF(B25="","",N(Dec!J28))</f>
        <v>0</v>
      </c>
      <c r="Q25" s="14">
        <f>IF(B25="","",SUM(E25:P25))</f>
        <v>0</v>
      </c>
      <c r="R25" s="12">
        <f>IF(B25="","",N(Setup!Q26))</f>
        <v>0</v>
      </c>
      <c r="S25" s="12">
        <f>IF(B25="","",IF(C25="Income",Q25-R25,R25-Q25))</f>
        <v>0</v>
      </c>
    </row>
    <row r="26" spans="2:19">
      <c r="B26" s="18">
        <f>IF(Setup!D27="","",Setup!D27)</f>
        <v>0</v>
      </c>
      <c r="C26" s="34">
        <f>IF(B26="","",Setup!B27)</f>
        <v>0</v>
      </c>
      <c r="D26" s="34">
        <f>IF(B26="","",Setup!C27)</f>
        <v>0</v>
      </c>
      <c r="E26" s="12">
        <f>IF(B26="","",N(Jan!J29))</f>
        <v>0</v>
      </c>
      <c r="F26" s="12">
        <f>IF(B26="","",N(Feb!J29))</f>
        <v>0</v>
      </c>
      <c r="G26" s="12">
        <f>IF(B26="","",N(Mar!J29))</f>
        <v>0</v>
      </c>
      <c r="H26" s="12">
        <f>IF(B26="","",N(Apr!J29))</f>
        <v>0</v>
      </c>
      <c r="I26" s="12">
        <f>IF(B26="","",N(May!J29))</f>
        <v>0</v>
      </c>
      <c r="J26" s="12">
        <f>IF(B26="","",N(Jun!J29))</f>
        <v>0</v>
      </c>
      <c r="K26" s="12">
        <f>IF(B26="","",N(Jul!J29))</f>
        <v>0</v>
      </c>
      <c r="L26" s="12">
        <f>IF(B26="","",N(Aug!J29))</f>
        <v>0</v>
      </c>
      <c r="M26" s="12">
        <f>IF(B26="","",N(Sep!J29))</f>
        <v>0</v>
      </c>
      <c r="N26" s="12">
        <f>IF(B26="","",N(Oct!J29))</f>
        <v>0</v>
      </c>
      <c r="O26" s="12">
        <f>IF(B26="","",N(Nov!J29))</f>
        <v>0</v>
      </c>
      <c r="P26" s="12">
        <f>IF(B26="","",N(Dec!J29))</f>
        <v>0</v>
      </c>
      <c r="Q26" s="14">
        <f>IF(B26="","",SUM(E26:P26))</f>
        <v>0</v>
      </c>
      <c r="R26" s="12">
        <f>IF(B26="","",N(Setup!Q27))</f>
        <v>0</v>
      </c>
      <c r="S26" s="12">
        <f>IF(B26="","",IF(C26="Income",Q26-R26,R26-Q26))</f>
        <v>0</v>
      </c>
    </row>
    <row r="27" spans="2:19">
      <c r="B27" s="18">
        <f>IF(Setup!D28="","",Setup!D28)</f>
        <v>0</v>
      </c>
      <c r="C27" s="34">
        <f>IF(B27="","",Setup!B28)</f>
        <v>0</v>
      </c>
      <c r="D27" s="34">
        <f>IF(B27="","",Setup!C28)</f>
        <v>0</v>
      </c>
      <c r="E27" s="12">
        <f>IF(B27="","",N(Jan!J30))</f>
        <v>0</v>
      </c>
      <c r="F27" s="12">
        <f>IF(B27="","",N(Feb!J30))</f>
        <v>0</v>
      </c>
      <c r="G27" s="12">
        <f>IF(B27="","",N(Mar!J30))</f>
        <v>0</v>
      </c>
      <c r="H27" s="12">
        <f>IF(B27="","",N(Apr!J30))</f>
        <v>0</v>
      </c>
      <c r="I27" s="12">
        <f>IF(B27="","",N(May!J30))</f>
        <v>0</v>
      </c>
      <c r="J27" s="12">
        <f>IF(B27="","",N(Jun!J30))</f>
        <v>0</v>
      </c>
      <c r="K27" s="12">
        <f>IF(B27="","",N(Jul!J30))</f>
        <v>0</v>
      </c>
      <c r="L27" s="12">
        <f>IF(B27="","",N(Aug!J30))</f>
        <v>0</v>
      </c>
      <c r="M27" s="12">
        <f>IF(B27="","",N(Sep!J30))</f>
        <v>0</v>
      </c>
      <c r="N27" s="12">
        <f>IF(B27="","",N(Oct!J30))</f>
        <v>0</v>
      </c>
      <c r="O27" s="12">
        <f>IF(B27="","",N(Nov!J30))</f>
        <v>0</v>
      </c>
      <c r="P27" s="12">
        <f>IF(B27="","",N(Dec!J30))</f>
        <v>0</v>
      </c>
      <c r="Q27" s="14">
        <f>IF(B27="","",SUM(E27:P27))</f>
        <v>0</v>
      </c>
      <c r="R27" s="12">
        <f>IF(B27="","",N(Setup!Q28))</f>
        <v>0</v>
      </c>
      <c r="S27" s="12">
        <f>IF(B27="","",IF(C27="Income",Q27-R27,R27-Q27))</f>
        <v>0</v>
      </c>
    </row>
    <row r="28" spans="2:19">
      <c r="B28" s="18">
        <f>IF(Setup!D29="","",Setup!D29)</f>
        <v>0</v>
      </c>
      <c r="C28" s="34">
        <f>IF(B28="","",Setup!B29)</f>
        <v>0</v>
      </c>
      <c r="D28" s="34">
        <f>IF(B28="","",Setup!C29)</f>
        <v>0</v>
      </c>
      <c r="E28" s="12">
        <f>IF(B28="","",N(Jan!J31))</f>
        <v>0</v>
      </c>
      <c r="F28" s="12">
        <f>IF(B28="","",N(Feb!J31))</f>
        <v>0</v>
      </c>
      <c r="G28" s="12">
        <f>IF(B28="","",N(Mar!J31))</f>
        <v>0</v>
      </c>
      <c r="H28" s="12">
        <f>IF(B28="","",N(Apr!J31))</f>
        <v>0</v>
      </c>
      <c r="I28" s="12">
        <f>IF(B28="","",N(May!J31))</f>
        <v>0</v>
      </c>
      <c r="J28" s="12">
        <f>IF(B28="","",N(Jun!J31))</f>
        <v>0</v>
      </c>
      <c r="K28" s="12">
        <f>IF(B28="","",N(Jul!J31))</f>
        <v>0</v>
      </c>
      <c r="L28" s="12">
        <f>IF(B28="","",N(Aug!J31))</f>
        <v>0</v>
      </c>
      <c r="M28" s="12">
        <f>IF(B28="","",N(Sep!J31))</f>
        <v>0</v>
      </c>
      <c r="N28" s="12">
        <f>IF(B28="","",N(Oct!J31))</f>
        <v>0</v>
      </c>
      <c r="O28" s="12">
        <f>IF(B28="","",N(Nov!J31))</f>
        <v>0</v>
      </c>
      <c r="P28" s="12">
        <f>IF(B28="","",N(Dec!J31))</f>
        <v>0</v>
      </c>
      <c r="Q28" s="14">
        <f>IF(B28="","",SUM(E28:P28))</f>
        <v>0</v>
      </c>
      <c r="R28" s="12">
        <f>IF(B28="","",N(Setup!Q29))</f>
        <v>0</v>
      </c>
      <c r="S28" s="12">
        <f>IF(B28="","",IF(C28="Income",Q28-R28,R28-Q28))</f>
        <v>0</v>
      </c>
    </row>
    <row r="29" spans="2:19">
      <c r="B29" s="18">
        <f>IF(Setup!D30="","",Setup!D30)</f>
        <v>0</v>
      </c>
      <c r="C29" s="34">
        <f>IF(B29="","",Setup!B30)</f>
        <v>0</v>
      </c>
      <c r="D29" s="34">
        <f>IF(B29="","",Setup!C30)</f>
        <v>0</v>
      </c>
      <c r="E29" s="12">
        <f>IF(B29="","",N(Jan!J32))</f>
        <v>0</v>
      </c>
      <c r="F29" s="12">
        <f>IF(B29="","",N(Feb!J32))</f>
        <v>0</v>
      </c>
      <c r="G29" s="12">
        <f>IF(B29="","",N(Mar!J32))</f>
        <v>0</v>
      </c>
      <c r="H29" s="12">
        <f>IF(B29="","",N(Apr!J32))</f>
        <v>0</v>
      </c>
      <c r="I29" s="12">
        <f>IF(B29="","",N(May!J32))</f>
        <v>0</v>
      </c>
      <c r="J29" s="12">
        <f>IF(B29="","",N(Jun!J32))</f>
        <v>0</v>
      </c>
      <c r="K29" s="12">
        <f>IF(B29="","",N(Jul!J32))</f>
        <v>0</v>
      </c>
      <c r="L29" s="12">
        <f>IF(B29="","",N(Aug!J32))</f>
        <v>0</v>
      </c>
      <c r="M29" s="12">
        <f>IF(B29="","",N(Sep!J32))</f>
        <v>0</v>
      </c>
      <c r="N29" s="12">
        <f>IF(B29="","",N(Oct!J32))</f>
        <v>0</v>
      </c>
      <c r="O29" s="12">
        <f>IF(B29="","",N(Nov!J32))</f>
        <v>0</v>
      </c>
      <c r="P29" s="12">
        <f>IF(B29="","",N(Dec!J32))</f>
        <v>0</v>
      </c>
      <c r="Q29" s="14">
        <f>IF(B29="","",SUM(E29:P29))</f>
        <v>0</v>
      </c>
      <c r="R29" s="12">
        <f>IF(B29="","",N(Setup!Q30))</f>
        <v>0</v>
      </c>
      <c r="S29" s="12">
        <f>IF(B29="","",IF(C29="Income",Q29-R29,R29-Q29))</f>
        <v>0</v>
      </c>
    </row>
    <row r="30" spans="2:19">
      <c r="B30" s="18">
        <f>IF(Setup!D31="","",Setup!D31)</f>
        <v>0</v>
      </c>
      <c r="C30" s="34">
        <f>IF(B30="","",Setup!B31)</f>
        <v>0</v>
      </c>
      <c r="D30" s="34">
        <f>IF(B30="","",Setup!C31)</f>
        <v>0</v>
      </c>
      <c r="E30" s="12">
        <f>IF(B30="","",N(Jan!J33))</f>
        <v>0</v>
      </c>
      <c r="F30" s="12">
        <f>IF(B30="","",N(Feb!J33))</f>
        <v>0</v>
      </c>
      <c r="G30" s="12">
        <f>IF(B30="","",N(Mar!J33))</f>
        <v>0</v>
      </c>
      <c r="H30" s="12">
        <f>IF(B30="","",N(Apr!J33))</f>
        <v>0</v>
      </c>
      <c r="I30" s="12">
        <f>IF(B30="","",N(May!J33))</f>
        <v>0</v>
      </c>
      <c r="J30" s="12">
        <f>IF(B30="","",N(Jun!J33))</f>
        <v>0</v>
      </c>
      <c r="K30" s="12">
        <f>IF(B30="","",N(Jul!J33))</f>
        <v>0</v>
      </c>
      <c r="L30" s="12">
        <f>IF(B30="","",N(Aug!J33))</f>
        <v>0</v>
      </c>
      <c r="M30" s="12">
        <f>IF(B30="","",N(Sep!J33))</f>
        <v>0</v>
      </c>
      <c r="N30" s="12">
        <f>IF(B30="","",N(Oct!J33))</f>
        <v>0</v>
      </c>
      <c r="O30" s="12">
        <f>IF(B30="","",N(Nov!J33))</f>
        <v>0</v>
      </c>
      <c r="P30" s="12">
        <f>IF(B30="","",N(Dec!J33))</f>
        <v>0</v>
      </c>
      <c r="Q30" s="14">
        <f>IF(B30="","",SUM(E30:P30))</f>
        <v>0</v>
      </c>
      <c r="R30" s="12">
        <f>IF(B30="","",N(Setup!Q31))</f>
        <v>0</v>
      </c>
      <c r="S30" s="12">
        <f>IF(B30="","",IF(C30="Income",Q30-R30,R30-Q30))</f>
        <v>0</v>
      </c>
    </row>
    <row r="31" spans="2:19">
      <c r="B31" s="18">
        <f>IF(Setup!D32="","",Setup!D32)</f>
        <v>0</v>
      </c>
      <c r="C31" s="34">
        <f>IF(B31="","",Setup!B32)</f>
        <v>0</v>
      </c>
      <c r="D31" s="34">
        <f>IF(B31="","",Setup!C32)</f>
        <v>0</v>
      </c>
      <c r="E31" s="12">
        <f>IF(B31="","",N(Jan!J34))</f>
        <v>0</v>
      </c>
      <c r="F31" s="12">
        <f>IF(B31="","",N(Feb!J34))</f>
        <v>0</v>
      </c>
      <c r="G31" s="12">
        <f>IF(B31="","",N(Mar!J34))</f>
        <v>0</v>
      </c>
      <c r="H31" s="12">
        <f>IF(B31="","",N(Apr!J34))</f>
        <v>0</v>
      </c>
      <c r="I31" s="12">
        <f>IF(B31="","",N(May!J34))</f>
        <v>0</v>
      </c>
      <c r="J31" s="12">
        <f>IF(B31="","",N(Jun!J34))</f>
        <v>0</v>
      </c>
      <c r="K31" s="12">
        <f>IF(B31="","",N(Jul!J34))</f>
        <v>0</v>
      </c>
      <c r="L31" s="12">
        <f>IF(B31="","",N(Aug!J34))</f>
        <v>0</v>
      </c>
      <c r="M31" s="12">
        <f>IF(B31="","",N(Sep!J34))</f>
        <v>0</v>
      </c>
      <c r="N31" s="12">
        <f>IF(B31="","",N(Oct!J34))</f>
        <v>0</v>
      </c>
      <c r="O31" s="12">
        <f>IF(B31="","",N(Nov!J34))</f>
        <v>0</v>
      </c>
      <c r="P31" s="12">
        <f>IF(B31="","",N(Dec!J34))</f>
        <v>0</v>
      </c>
      <c r="Q31" s="14">
        <f>IF(B31="","",SUM(E31:P31))</f>
        <v>0</v>
      </c>
      <c r="R31" s="12">
        <f>IF(B31="","",N(Setup!Q32))</f>
        <v>0</v>
      </c>
      <c r="S31" s="12">
        <f>IF(B31="","",IF(C31="Income",Q31-R31,R31-Q31))</f>
        <v>0</v>
      </c>
    </row>
    <row r="32" spans="2:19">
      <c r="B32" s="18">
        <f>IF(Setup!D33="","",Setup!D33)</f>
        <v>0</v>
      </c>
      <c r="C32" s="34">
        <f>IF(B32="","",Setup!B33)</f>
        <v>0</v>
      </c>
      <c r="D32" s="34">
        <f>IF(B32="","",Setup!C33)</f>
        <v>0</v>
      </c>
      <c r="E32" s="12">
        <f>IF(B32="","",N(Jan!J35))</f>
        <v>0</v>
      </c>
      <c r="F32" s="12">
        <f>IF(B32="","",N(Feb!J35))</f>
        <v>0</v>
      </c>
      <c r="G32" s="12">
        <f>IF(B32="","",N(Mar!J35))</f>
        <v>0</v>
      </c>
      <c r="H32" s="12">
        <f>IF(B32="","",N(Apr!J35))</f>
        <v>0</v>
      </c>
      <c r="I32" s="12">
        <f>IF(B32="","",N(May!J35))</f>
        <v>0</v>
      </c>
      <c r="J32" s="12">
        <f>IF(B32="","",N(Jun!J35))</f>
        <v>0</v>
      </c>
      <c r="K32" s="12">
        <f>IF(B32="","",N(Jul!J35))</f>
        <v>0</v>
      </c>
      <c r="L32" s="12">
        <f>IF(B32="","",N(Aug!J35))</f>
        <v>0</v>
      </c>
      <c r="M32" s="12">
        <f>IF(B32="","",N(Sep!J35))</f>
        <v>0</v>
      </c>
      <c r="N32" s="12">
        <f>IF(B32="","",N(Oct!J35))</f>
        <v>0</v>
      </c>
      <c r="O32" s="12">
        <f>IF(B32="","",N(Nov!J35))</f>
        <v>0</v>
      </c>
      <c r="P32" s="12">
        <f>IF(B32="","",N(Dec!J35))</f>
        <v>0</v>
      </c>
      <c r="Q32" s="14">
        <f>IF(B32="","",SUM(E32:P32))</f>
        <v>0</v>
      </c>
      <c r="R32" s="12">
        <f>IF(B32="","",N(Setup!Q33))</f>
        <v>0</v>
      </c>
      <c r="S32" s="12">
        <f>IF(B32="","",IF(C32="Income",Q32-R32,R32-Q32))</f>
        <v>0</v>
      </c>
    </row>
    <row r="33" spans="2:19">
      <c r="B33" s="18">
        <f>IF(Setup!D34="","",Setup!D34)</f>
        <v>0</v>
      </c>
      <c r="C33" s="34">
        <f>IF(B33="","",Setup!B34)</f>
        <v>0</v>
      </c>
      <c r="D33" s="34">
        <f>IF(B33="","",Setup!C34)</f>
        <v>0</v>
      </c>
      <c r="E33" s="12">
        <f>IF(B33="","",N(Jan!J36))</f>
        <v>0</v>
      </c>
      <c r="F33" s="12">
        <f>IF(B33="","",N(Feb!J36))</f>
        <v>0</v>
      </c>
      <c r="G33" s="12">
        <f>IF(B33="","",N(Mar!J36))</f>
        <v>0</v>
      </c>
      <c r="H33" s="12">
        <f>IF(B33="","",N(Apr!J36))</f>
        <v>0</v>
      </c>
      <c r="I33" s="12">
        <f>IF(B33="","",N(May!J36))</f>
        <v>0</v>
      </c>
      <c r="J33" s="12">
        <f>IF(B33="","",N(Jun!J36))</f>
        <v>0</v>
      </c>
      <c r="K33" s="12">
        <f>IF(B33="","",N(Jul!J36))</f>
        <v>0</v>
      </c>
      <c r="L33" s="12">
        <f>IF(B33="","",N(Aug!J36))</f>
        <v>0</v>
      </c>
      <c r="M33" s="12">
        <f>IF(B33="","",N(Sep!J36))</f>
        <v>0</v>
      </c>
      <c r="N33" s="12">
        <f>IF(B33="","",N(Oct!J36))</f>
        <v>0</v>
      </c>
      <c r="O33" s="12">
        <f>IF(B33="","",N(Nov!J36))</f>
        <v>0</v>
      </c>
      <c r="P33" s="12">
        <f>IF(B33="","",N(Dec!J36))</f>
        <v>0</v>
      </c>
      <c r="Q33" s="14">
        <f>IF(B33="","",SUM(E33:P33))</f>
        <v>0</v>
      </c>
      <c r="R33" s="12">
        <f>IF(B33="","",N(Setup!Q34))</f>
        <v>0</v>
      </c>
      <c r="S33" s="12">
        <f>IF(B33="","",IF(C33="Income",Q33-R33,R33-Q33))</f>
        <v>0</v>
      </c>
    </row>
    <row r="34" spans="2:19">
      <c r="B34" s="18">
        <f>IF(Setup!D35="","",Setup!D35)</f>
        <v>0</v>
      </c>
      <c r="C34" s="34">
        <f>IF(B34="","",Setup!B35)</f>
        <v>0</v>
      </c>
      <c r="D34" s="34">
        <f>IF(B34="","",Setup!C35)</f>
        <v>0</v>
      </c>
      <c r="E34" s="12">
        <f>IF(B34="","",N(Jan!J37))</f>
        <v>0</v>
      </c>
      <c r="F34" s="12">
        <f>IF(B34="","",N(Feb!J37))</f>
        <v>0</v>
      </c>
      <c r="G34" s="12">
        <f>IF(B34="","",N(Mar!J37))</f>
        <v>0</v>
      </c>
      <c r="H34" s="12">
        <f>IF(B34="","",N(Apr!J37))</f>
        <v>0</v>
      </c>
      <c r="I34" s="12">
        <f>IF(B34="","",N(May!J37))</f>
        <v>0</v>
      </c>
      <c r="J34" s="12">
        <f>IF(B34="","",N(Jun!J37))</f>
        <v>0</v>
      </c>
      <c r="K34" s="12">
        <f>IF(B34="","",N(Jul!J37))</f>
        <v>0</v>
      </c>
      <c r="L34" s="12">
        <f>IF(B34="","",N(Aug!J37))</f>
        <v>0</v>
      </c>
      <c r="M34" s="12">
        <f>IF(B34="","",N(Sep!J37))</f>
        <v>0</v>
      </c>
      <c r="N34" s="12">
        <f>IF(B34="","",N(Oct!J37))</f>
        <v>0</v>
      </c>
      <c r="O34" s="12">
        <f>IF(B34="","",N(Nov!J37))</f>
        <v>0</v>
      </c>
      <c r="P34" s="12">
        <f>IF(B34="","",N(Dec!J37))</f>
        <v>0</v>
      </c>
      <c r="Q34" s="14">
        <f>IF(B34="","",SUM(E34:P34))</f>
        <v>0</v>
      </c>
      <c r="R34" s="12">
        <f>IF(B34="","",N(Setup!Q35))</f>
        <v>0</v>
      </c>
      <c r="S34" s="12">
        <f>IF(B34="","",IF(C34="Income",Q34-R34,R34-Q34))</f>
        <v>0</v>
      </c>
    </row>
    <row r="35" spans="2:19">
      <c r="B35" s="18">
        <f>IF(Setup!D36="","",Setup!D36)</f>
        <v>0</v>
      </c>
      <c r="C35" s="34">
        <f>IF(B35="","",Setup!B36)</f>
        <v>0</v>
      </c>
      <c r="D35" s="34">
        <f>IF(B35="","",Setup!C36)</f>
        <v>0</v>
      </c>
      <c r="E35" s="12">
        <f>IF(B35="","",N(Jan!J38))</f>
        <v>0</v>
      </c>
      <c r="F35" s="12">
        <f>IF(B35="","",N(Feb!J38))</f>
        <v>0</v>
      </c>
      <c r="G35" s="12">
        <f>IF(B35="","",N(Mar!J38))</f>
        <v>0</v>
      </c>
      <c r="H35" s="12">
        <f>IF(B35="","",N(Apr!J38))</f>
        <v>0</v>
      </c>
      <c r="I35" s="12">
        <f>IF(B35="","",N(May!J38))</f>
        <v>0</v>
      </c>
      <c r="J35" s="12">
        <f>IF(B35="","",N(Jun!J38))</f>
        <v>0</v>
      </c>
      <c r="K35" s="12">
        <f>IF(B35="","",N(Jul!J38))</f>
        <v>0</v>
      </c>
      <c r="L35" s="12">
        <f>IF(B35="","",N(Aug!J38))</f>
        <v>0</v>
      </c>
      <c r="M35" s="12">
        <f>IF(B35="","",N(Sep!J38))</f>
        <v>0</v>
      </c>
      <c r="N35" s="12">
        <f>IF(B35="","",N(Oct!J38))</f>
        <v>0</v>
      </c>
      <c r="O35" s="12">
        <f>IF(B35="","",N(Nov!J38))</f>
        <v>0</v>
      </c>
      <c r="P35" s="12">
        <f>IF(B35="","",N(Dec!J38))</f>
        <v>0</v>
      </c>
      <c r="Q35" s="14">
        <f>IF(B35="","",SUM(E35:P35))</f>
        <v>0</v>
      </c>
      <c r="R35" s="12">
        <f>IF(B35="","",N(Setup!Q36))</f>
        <v>0</v>
      </c>
      <c r="S35" s="12">
        <f>IF(B35="","",IF(C35="Income",Q35-R35,R35-Q35))</f>
        <v>0</v>
      </c>
    </row>
    <row r="36" spans="2:19">
      <c r="B36" s="18">
        <f>IF(Setup!D37="","",Setup!D37)</f>
        <v>0</v>
      </c>
      <c r="C36" s="34">
        <f>IF(B36="","",Setup!B37)</f>
        <v>0</v>
      </c>
      <c r="D36" s="34">
        <f>IF(B36="","",Setup!C37)</f>
        <v>0</v>
      </c>
      <c r="E36" s="12">
        <f>IF(B36="","",N(Jan!J39))</f>
        <v>0</v>
      </c>
      <c r="F36" s="12">
        <f>IF(B36="","",N(Feb!J39))</f>
        <v>0</v>
      </c>
      <c r="G36" s="12">
        <f>IF(B36="","",N(Mar!J39))</f>
        <v>0</v>
      </c>
      <c r="H36" s="12">
        <f>IF(B36="","",N(Apr!J39))</f>
        <v>0</v>
      </c>
      <c r="I36" s="12">
        <f>IF(B36="","",N(May!J39))</f>
        <v>0</v>
      </c>
      <c r="J36" s="12">
        <f>IF(B36="","",N(Jun!J39))</f>
        <v>0</v>
      </c>
      <c r="K36" s="12">
        <f>IF(B36="","",N(Jul!J39))</f>
        <v>0</v>
      </c>
      <c r="L36" s="12">
        <f>IF(B36="","",N(Aug!J39))</f>
        <v>0</v>
      </c>
      <c r="M36" s="12">
        <f>IF(B36="","",N(Sep!J39))</f>
        <v>0</v>
      </c>
      <c r="N36" s="12">
        <f>IF(B36="","",N(Oct!J39))</f>
        <v>0</v>
      </c>
      <c r="O36" s="12">
        <f>IF(B36="","",N(Nov!J39))</f>
        <v>0</v>
      </c>
      <c r="P36" s="12">
        <f>IF(B36="","",N(Dec!J39))</f>
        <v>0</v>
      </c>
      <c r="Q36" s="14">
        <f>IF(B36="","",SUM(E36:P36))</f>
        <v>0</v>
      </c>
      <c r="R36" s="12">
        <f>IF(B36="","",N(Setup!Q37))</f>
        <v>0</v>
      </c>
      <c r="S36" s="12">
        <f>IF(B36="","",IF(C36="Income",Q36-R36,R36-Q36))</f>
        <v>0</v>
      </c>
    </row>
    <row r="37" spans="2:19">
      <c r="B37" s="18">
        <f>IF(Setup!D38="","",Setup!D38)</f>
        <v>0</v>
      </c>
      <c r="C37" s="34">
        <f>IF(B37="","",Setup!B38)</f>
        <v>0</v>
      </c>
      <c r="D37" s="34">
        <f>IF(B37="","",Setup!C38)</f>
        <v>0</v>
      </c>
      <c r="E37" s="12">
        <f>IF(B37="","",N(Jan!J40))</f>
        <v>0</v>
      </c>
      <c r="F37" s="12">
        <f>IF(B37="","",N(Feb!J40))</f>
        <v>0</v>
      </c>
      <c r="G37" s="12">
        <f>IF(B37="","",N(Mar!J40))</f>
        <v>0</v>
      </c>
      <c r="H37" s="12">
        <f>IF(B37="","",N(Apr!J40))</f>
        <v>0</v>
      </c>
      <c r="I37" s="12">
        <f>IF(B37="","",N(May!J40))</f>
        <v>0</v>
      </c>
      <c r="J37" s="12">
        <f>IF(B37="","",N(Jun!J40))</f>
        <v>0</v>
      </c>
      <c r="K37" s="12">
        <f>IF(B37="","",N(Jul!J40))</f>
        <v>0</v>
      </c>
      <c r="L37" s="12">
        <f>IF(B37="","",N(Aug!J40))</f>
        <v>0</v>
      </c>
      <c r="M37" s="12">
        <f>IF(B37="","",N(Sep!J40))</f>
        <v>0</v>
      </c>
      <c r="N37" s="12">
        <f>IF(B37="","",N(Oct!J40))</f>
        <v>0</v>
      </c>
      <c r="O37" s="12">
        <f>IF(B37="","",N(Nov!J40))</f>
        <v>0</v>
      </c>
      <c r="P37" s="12">
        <f>IF(B37="","",N(Dec!J40))</f>
        <v>0</v>
      </c>
      <c r="Q37" s="14">
        <f>IF(B37="","",SUM(E37:P37))</f>
        <v>0</v>
      </c>
      <c r="R37" s="12">
        <f>IF(B37="","",N(Setup!Q38))</f>
        <v>0</v>
      </c>
      <c r="S37" s="12">
        <f>IF(B37="","",IF(C37="Income",Q37-R37,R37-Q37))</f>
        <v>0</v>
      </c>
    </row>
    <row r="38" spans="2:19">
      <c r="B38" s="18">
        <f>IF(Setup!D39="","",Setup!D39)</f>
        <v>0</v>
      </c>
      <c r="C38" s="34">
        <f>IF(B38="","",Setup!B39)</f>
        <v>0</v>
      </c>
      <c r="D38" s="34">
        <f>IF(B38="","",Setup!C39)</f>
        <v>0</v>
      </c>
      <c r="E38" s="12">
        <f>IF(B38="","",N(Jan!J41))</f>
        <v>0</v>
      </c>
      <c r="F38" s="12">
        <f>IF(B38="","",N(Feb!J41))</f>
        <v>0</v>
      </c>
      <c r="G38" s="12">
        <f>IF(B38="","",N(Mar!J41))</f>
        <v>0</v>
      </c>
      <c r="H38" s="12">
        <f>IF(B38="","",N(Apr!J41))</f>
        <v>0</v>
      </c>
      <c r="I38" s="12">
        <f>IF(B38="","",N(May!J41))</f>
        <v>0</v>
      </c>
      <c r="J38" s="12">
        <f>IF(B38="","",N(Jun!J41))</f>
        <v>0</v>
      </c>
      <c r="K38" s="12">
        <f>IF(B38="","",N(Jul!J41))</f>
        <v>0</v>
      </c>
      <c r="L38" s="12">
        <f>IF(B38="","",N(Aug!J41))</f>
        <v>0</v>
      </c>
      <c r="M38" s="12">
        <f>IF(B38="","",N(Sep!J41))</f>
        <v>0</v>
      </c>
      <c r="N38" s="12">
        <f>IF(B38="","",N(Oct!J41))</f>
        <v>0</v>
      </c>
      <c r="O38" s="12">
        <f>IF(B38="","",N(Nov!J41))</f>
        <v>0</v>
      </c>
      <c r="P38" s="12">
        <f>IF(B38="","",N(Dec!J41))</f>
        <v>0</v>
      </c>
      <c r="Q38" s="14">
        <f>IF(B38="","",SUM(E38:P38))</f>
        <v>0</v>
      </c>
      <c r="R38" s="12">
        <f>IF(B38="","",N(Setup!Q39))</f>
        <v>0</v>
      </c>
      <c r="S38" s="12">
        <f>IF(B38="","",IF(C38="Income",Q38-R38,R38-Q38))</f>
        <v>0</v>
      </c>
    </row>
    <row r="39" spans="2:19">
      <c r="B39" s="18">
        <f>IF(Setup!D40="","",Setup!D40)</f>
        <v>0</v>
      </c>
      <c r="C39" s="34">
        <f>IF(B39="","",Setup!B40)</f>
        <v>0</v>
      </c>
      <c r="D39" s="34">
        <f>IF(B39="","",Setup!C40)</f>
        <v>0</v>
      </c>
      <c r="E39" s="12">
        <f>IF(B39="","",N(Jan!J42))</f>
        <v>0</v>
      </c>
      <c r="F39" s="12">
        <f>IF(B39="","",N(Feb!J42))</f>
        <v>0</v>
      </c>
      <c r="G39" s="12">
        <f>IF(B39="","",N(Mar!J42))</f>
        <v>0</v>
      </c>
      <c r="H39" s="12">
        <f>IF(B39="","",N(Apr!J42))</f>
        <v>0</v>
      </c>
      <c r="I39" s="12">
        <f>IF(B39="","",N(May!J42))</f>
        <v>0</v>
      </c>
      <c r="J39" s="12">
        <f>IF(B39="","",N(Jun!J42))</f>
        <v>0</v>
      </c>
      <c r="K39" s="12">
        <f>IF(B39="","",N(Jul!J42))</f>
        <v>0</v>
      </c>
      <c r="L39" s="12">
        <f>IF(B39="","",N(Aug!J42))</f>
        <v>0</v>
      </c>
      <c r="M39" s="12">
        <f>IF(B39="","",N(Sep!J42))</f>
        <v>0</v>
      </c>
      <c r="N39" s="12">
        <f>IF(B39="","",N(Oct!J42))</f>
        <v>0</v>
      </c>
      <c r="O39" s="12">
        <f>IF(B39="","",N(Nov!J42))</f>
        <v>0</v>
      </c>
      <c r="P39" s="12">
        <f>IF(B39="","",N(Dec!J42))</f>
        <v>0</v>
      </c>
      <c r="Q39" s="14">
        <f>IF(B39="","",SUM(E39:P39))</f>
        <v>0</v>
      </c>
      <c r="R39" s="12">
        <f>IF(B39="","",N(Setup!Q40))</f>
        <v>0</v>
      </c>
      <c r="S39" s="12">
        <f>IF(B39="","",IF(C39="Income",Q39-R39,R39-Q39))</f>
        <v>0</v>
      </c>
    </row>
    <row r="40" spans="2:19">
      <c r="B40" s="18">
        <f>IF(Setup!D41="","",Setup!D41)</f>
        <v>0</v>
      </c>
      <c r="C40" s="34">
        <f>IF(B40="","",Setup!B41)</f>
        <v>0</v>
      </c>
      <c r="D40" s="34">
        <f>IF(B40="","",Setup!C41)</f>
        <v>0</v>
      </c>
      <c r="E40" s="12">
        <f>IF(B40="","",N(Jan!J43))</f>
        <v>0</v>
      </c>
      <c r="F40" s="12">
        <f>IF(B40="","",N(Feb!J43))</f>
        <v>0</v>
      </c>
      <c r="G40" s="12">
        <f>IF(B40="","",N(Mar!J43))</f>
        <v>0</v>
      </c>
      <c r="H40" s="12">
        <f>IF(B40="","",N(Apr!J43))</f>
        <v>0</v>
      </c>
      <c r="I40" s="12">
        <f>IF(B40="","",N(May!J43))</f>
        <v>0</v>
      </c>
      <c r="J40" s="12">
        <f>IF(B40="","",N(Jun!J43))</f>
        <v>0</v>
      </c>
      <c r="K40" s="12">
        <f>IF(B40="","",N(Jul!J43))</f>
        <v>0</v>
      </c>
      <c r="L40" s="12">
        <f>IF(B40="","",N(Aug!J43))</f>
        <v>0</v>
      </c>
      <c r="M40" s="12">
        <f>IF(B40="","",N(Sep!J43))</f>
        <v>0</v>
      </c>
      <c r="N40" s="12">
        <f>IF(B40="","",N(Oct!J43))</f>
        <v>0</v>
      </c>
      <c r="O40" s="12">
        <f>IF(B40="","",N(Nov!J43))</f>
        <v>0</v>
      </c>
      <c r="P40" s="12">
        <f>IF(B40="","",N(Dec!J43))</f>
        <v>0</v>
      </c>
      <c r="Q40" s="14">
        <f>IF(B40="","",SUM(E40:P40))</f>
        <v>0</v>
      </c>
      <c r="R40" s="12">
        <f>IF(B40="","",N(Setup!Q41))</f>
        <v>0</v>
      </c>
      <c r="S40" s="12">
        <f>IF(B40="","",IF(C40="Income",Q40-R40,R40-Q40))</f>
        <v>0</v>
      </c>
    </row>
    <row r="41" spans="2:19">
      <c r="B41" s="18">
        <f>IF(Setup!D42="","",Setup!D42)</f>
        <v>0</v>
      </c>
      <c r="C41" s="34">
        <f>IF(B41="","",Setup!B42)</f>
        <v>0</v>
      </c>
      <c r="D41" s="34">
        <f>IF(B41="","",Setup!C42)</f>
        <v>0</v>
      </c>
      <c r="E41" s="12">
        <f>IF(B41="","",N(Jan!J44))</f>
        <v>0</v>
      </c>
      <c r="F41" s="12">
        <f>IF(B41="","",N(Feb!J44))</f>
        <v>0</v>
      </c>
      <c r="G41" s="12">
        <f>IF(B41="","",N(Mar!J44))</f>
        <v>0</v>
      </c>
      <c r="H41" s="12">
        <f>IF(B41="","",N(Apr!J44))</f>
        <v>0</v>
      </c>
      <c r="I41" s="12">
        <f>IF(B41="","",N(May!J44))</f>
        <v>0</v>
      </c>
      <c r="J41" s="12">
        <f>IF(B41="","",N(Jun!J44))</f>
        <v>0</v>
      </c>
      <c r="K41" s="12">
        <f>IF(B41="","",N(Jul!J44))</f>
        <v>0</v>
      </c>
      <c r="L41" s="12">
        <f>IF(B41="","",N(Aug!J44))</f>
        <v>0</v>
      </c>
      <c r="M41" s="12">
        <f>IF(B41="","",N(Sep!J44))</f>
        <v>0</v>
      </c>
      <c r="N41" s="12">
        <f>IF(B41="","",N(Oct!J44))</f>
        <v>0</v>
      </c>
      <c r="O41" s="12">
        <f>IF(B41="","",N(Nov!J44))</f>
        <v>0</v>
      </c>
      <c r="P41" s="12">
        <f>IF(B41="","",N(Dec!J44))</f>
        <v>0</v>
      </c>
      <c r="Q41" s="14">
        <f>IF(B41="","",SUM(E41:P41))</f>
        <v>0</v>
      </c>
      <c r="R41" s="12">
        <f>IF(B41="","",N(Setup!Q42))</f>
        <v>0</v>
      </c>
      <c r="S41" s="12">
        <f>IF(B41="","",IF(C41="Income",Q41-R41,R41-Q41))</f>
        <v>0</v>
      </c>
    </row>
    <row r="42" spans="2:19">
      <c r="B42" s="18">
        <f>IF(Setup!D43="","",Setup!D43)</f>
        <v>0</v>
      </c>
      <c r="C42" s="34">
        <f>IF(B42="","",Setup!B43)</f>
        <v>0</v>
      </c>
      <c r="D42" s="34">
        <f>IF(B42="","",Setup!C43)</f>
        <v>0</v>
      </c>
      <c r="E42" s="12">
        <f>IF(B42="","",N(Jan!J45))</f>
        <v>0</v>
      </c>
      <c r="F42" s="12">
        <f>IF(B42="","",N(Feb!J45))</f>
        <v>0</v>
      </c>
      <c r="G42" s="12">
        <f>IF(B42="","",N(Mar!J45))</f>
        <v>0</v>
      </c>
      <c r="H42" s="12">
        <f>IF(B42="","",N(Apr!J45))</f>
        <v>0</v>
      </c>
      <c r="I42" s="12">
        <f>IF(B42="","",N(May!J45))</f>
        <v>0</v>
      </c>
      <c r="J42" s="12">
        <f>IF(B42="","",N(Jun!J45))</f>
        <v>0</v>
      </c>
      <c r="K42" s="12">
        <f>IF(B42="","",N(Jul!J45))</f>
        <v>0</v>
      </c>
      <c r="L42" s="12">
        <f>IF(B42="","",N(Aug!J45))</f>
        <v>0</v>
      </c>
      <c r="M42" s="12">
        <f>IF(B42="","",N(Sep!J45))</f>
        <v>0</v>
      </c>
      <c r="N42" s="12">
        <f>IF(B42="","",N(Oct!J45))</f>
        <v>0</v>
      </c>
      <c r="O42" s="12">
        <f>IF(B42="","",N(Nov!J45))</f>
        <v>0</v>
      </c>
      <c r="P42" s="12">
        <f>IF(B42="","",N(Dec!J45))</f>
        <v>0</v>
      </c>
      <c r="Q42" s="14">
        <f>IF(B42="","",SUM(E42:P42))</f>
        <v>0</v>
      </c>
      <c r="R42" s="12">
        <f>IF(B42="","",N(Setup!Q43))</f>
        <v>0</v>
      </c>
      <c r="S42" s="12">
        <f>IF(B42="","",IF(C42="Income",Q42-R42,R42-Q42))</f>
        <v>0</v>
      </c>
    </row>
    <row r="43" spans="2:19">
      <c r="B43" s="18">
        <f>IF(Setup!D44="","",Setup!D44)</f>
        <v>0</v>
      </c>
      <c r="C43" s="34">
        <f>IF(B43="","",Setup!B44)</f>
        <v>0</v>
      </c>
      <c r="D43" s="34">
        <f>IF(B43="","",Setup!C44)</f>
        <v>0</v>
      </c>
      <c r="E43" s="12">
        <f>IF(B43="","",N(Jan!J46))</f>
        <v>0</v>
      </c>
      <c r="F43" s="12">
        <f>IF(B43="","",N(Feb!J46))</f>
        <v>0</v>
      </c>
      <c r="G43" s="12">
        <f>IF(B43="","",N(Mar!J46))</f>
        <v>0</v>
      </c>
      <c r="H43" s="12">
        <f>IF(B43="","",N(Apr!J46))</f>
        <v>0</v>
      </c>
      <c r="I43" s="12">
        <f>IF(B43="","",N(May!J46))</f>
        <v>0</v>
      </c>
      <c r="J43" s="12">
        <f>IF(B43="","",N(Jun!J46))</f>
        <v>0</v>
      </c>
      <c r="K43" s="12">
        <f>IF(B43="","",N(Jul!J46))</f>
        <v>0</v>
      </c>
      <c r="L43" s="12">
        <f>IF(B43="","",N(Aug!J46))</f>
        <v>0</v>
      </c>
      <c r="M43" s="12">
        <f>IF(B43="","",N(Sep!J46))</f>
        <v>0</v>
      </c>
      <c r="N43" s="12">
        <f>IF(B43="","",N(Oct!J46))</f>
        <v>0</v>
      </c>
      <c r="O43" s="12">
        <f>IF(B43="","",N(Nov!J46))</f>
        <v>0</v>
      </c>
      <c r="P43" s="12">
        <f>IF(B43="","",N(Dec!J46))</f>
        <v>0</v>
      </c>
      <c r="Q43" s="14">
        <f>IF(B43="","",SUM(E43:P43))</f>
        <v>0</v>
      </c>
      <c r="R43" s="12">
        <f>IF(B43="","",N(Setup!Q44))</f>
        <v>0</v>
      </c>
      <c r="S43" s="12">
        <f>IF(B43="","",IF(C43="Income",Q43-R43,R43-Q43))</f>
        <v>0</v>
      </c>
    </row>
    <row r="44" spans="2:19">
      <c r="B44" s="18">
        <f>IF(Setup!D45="","",Setup!D45)</f>
        <v>0</v>
      </c>
      <c r="C44" s="34">
        <f>IF(B44="","",Setup!B45)</f>
        <v>0</v>
      </c>
      <c r="D44" s="34">
        <f>IF(B44="","",Setup!C45)</f>
        <v>0</v>
      </c>
      <c r="E44" s="12">
        <f>IF(B44="","",N(Jan!J47))</f>
        <v>0</v>
      </c>
      <c r="F44" s="12">
        <f>IF(B44="","",N(Feb!J47))</f>
        <v>0</v>
      </c>
      <c r="G44" s="12">
        <f>IF(B44="","",N(Mar!J47))</f>
        <v>0</v>
      </c>
      <c r="H44" s="12">
        <f>IF(B44="","",N(Apr!J47))</f>
        <v>0</v>
      </c>
      <c r="I44" s="12">
        <f>IF(B44="","",N(May!J47))</f>
        <v>0</v>
      </c>
      <c r="J44" s="12">
        <f>IF(B44="","",N(Jun!J47))</f>
        <v>0</v>
      </c>
      <c r="K44" s="12">
        <f>IF(B44="","",N(Jul!J47))</f>
        <v>0</v>
      </c>
      <c r="L44" s="12">
        <f>IF(B44="","",N(Aug!J47))</f>
        <v>0</v>
      </c>
      <c r="M44" s="12">
        <f>IF(B44="","",N(Sep!J47))</f>
        <v>0</v>
      </c>
      <c r="N44" s="12">
        <f>IF(B44="","",N(Oct!J47))</f>
        <v>0</v>
      </c>
      <c r="O44" s="12">
        <f>IF(B44="","",N(Nov!J47))</f>
        <v>0</v>
      </c>
      <c r="P44" s="12">
        <f>IF(B44="","",N(Dec!J47))</f>
        <v>0</v>
      </c>
      <c r="Q44" s="14">
        <f>IF(B44="","",SUM(E44:P44))</f>
        <v>0</v>
      </c>
      <c r="R44" s="12">
        <f>IF(B44="","",N(Setup!Q45))</f>
        <v>0</v>
      </c>
      <c r="S44" s="12">
        <f>IF(B44="","",IF(C44="Income",Q44-R44,R44-Q44))</f>
        <v>0</v>
      </c>
    </row>
    <row r="45" spans="2:19">
      <c r="B45" s="18">
        <f>IF(Setup!D46="","",Setup!D46)</f>
        <v>0</v>
      </c>
      <c r="C45" s="34">
        <f>IF(B45="","",Setup!B46)</f>
        <v>0</v>
      </c>
      <c r="D45" s="34">
        <f>IF(B45="","",Setup!C46)</f>
        <v>0</v>
      </c>
      <c r="E45" s="12">
        <f>IF(B45="","",N(Jan!J48))</f>
        <v>0</v>
      </c>
      <c r="F45" s="12">
        <f>IF(B45="","",N(Feb!J48))</f>
        <v>0</v>
      </c>
      <c r="G45" s="12">
        <f>IF(B45="","",N(Mar!J48))</f>
        <v>0</v>
      </c>
      <c r="H45" s="12">
        <f>IF(B45="","",N(Apr!J48))</f>
        <v>0</v>
      </c>
      <c r="I45" s="12">
        <f>IF(B45="","",N(May!J48))</f>
        <v>0</v>
      </c>
      <c r="J45" s="12">
        <f>IF(B45="","",N(Jun!J48))</f>
        <v>0</v>
      </c>
      <c r="K45" s="12">
        <f>IF(B45="","",N(Jul!J48))</f>
        <v>0</v>
      </c>
      <c r="L45" s="12">
        <f>IF(B45="","",N(Aug!J48))</f>
        <v>0</v>
      </c>
      <c r="M45" s="12">
        <f>IF(B45="","",N(Sep!J48))</f>
        <v>0</v>
      </c>
      <c r="N45" s="12">
        <f>IF(B45="","",N(Oct!J48))</f>
        <v>0</v>
      </c>
      <c r="O45" s="12">
        <f>IF(B45="","",N(Nov!J48))</f>
        <v>0</v>
      </c>
      <c r="P45" s="12">
        <f>IF(B45="","",N(Dec!J48))</f>
        <v>0</v>
      </c>
      <c r="Q45" s="14">
        <f>IF(B45="","",SUM(E45:P45))</f>
        <v>0</v>
      </c>
      <c r="R45" s="12">
        <f>IF(B45="","",N(Setup!Q46))</f>
        <v>0</v>
      </c>
      <c r="S45" s="12">
        <f>IF(B45="","",IF(C45="Income",Q45-R45,R45-Q45))</f>
        <v>0</v>
      </c>
    </row>
    <row r="46" spans="2:19">
      <c r="B46" s="18">
        <f>IF(Setup!D47="","",Setup!D47)</f>
        <v>0</v>
      </c>
      <c r="C46" s="34">
        <f>IF(B46="","",Setup!B47)</f>
        <v>0</v>
      </c>
      <c r="D46" s="34">
        <f>IF(B46="","",Setup!C47)</f>
        <v>0</v>
      </c>
      <c r="E46" s="12">
        <f>IF(B46="","",N(Jan!J49))</f>
        <v>0</v>
      </c>
      <c r="F46" s="12">
        <f>IF(B46="","",N(Feb!J49))</f>
        <v>0</v>
      </c>
      <c r="G46" s="12">
        <f>IF(B46="","",N(Mar!J49))</f>
        <v>0</v>
      </c>
      <c r="H46" s="12">
        <f>IF(B46="","",N(Apr!J49))</f>
        <v>0</v>
      </c>
      <c r="I46" s="12">
        <f>IF(B46="","",N(May!J49))</f>
        <v>0</v>
      </c>
      <c r="J46" s="12">
        <f>IF(B46="","",N(Jun!J49))</f>
        <v>0</v>
      </c>
      <c r="K46" s="12">
        <f>IF(B46="","",N(Jul!J49))</f>
        <v>0</v>
      </c>
      <c r="L46" s="12">
        <f>IF(B46="","",N(Aug!J49))</f>
        <v>0</v>
      </c>
      <c r="M46" s="12">
        <f>IF(B46="","",N(Sep!J49))</f>
        <v>0</v>
      </c>
      <c r="N46" s="12">
        <f>IF(B46="","",N(Oct!J49))</f>
        <v>0</v>
      </c>
      <c r="O46" s="12">
        <f>IF(B46="","",N(Nov!J49))</f>
        <v>0</v>
      </c>
      <c r="P46" s="12">
        <f>IF(B46="","",N(Dec!J49))</f>
        <v>0</v>
      </c>
      <c r="Q46" s="14">
        <f>IF(B46="","",SUM(E46:P46))</f>
        <v>0</v>
      </c>
      <c r="R46" s="12">
        <f>IF(B46="","",N(Setup!Q47))</f>
        <v>0</v>
      </c>
      <c r="S46" s="12">
        <f>IF(B46="","",IF(C46="Income",Q46-R46,R46-Q46))</f>
        <v>0</v>
      </c>
    </row>
    <row r="47" spans="2:19">
      <c r="B47" s="15" t="s">
        <v>83</v>
      </c>
      <c r="C47" s="15"/>
      <c r="D47" s="15"/>
      <c r="E47" s="16">
        <f>SUMIFS(Annual!$E$7:$E$46,Annual!$C$7:$C$46,"Income")</f>
        <v>0</v>
      </c>
      <c r="F47" s="16">
        <f>SUMIFS(Annual!$F$7:$F$46,Annual!$C$7:$C$46,"Income")</f>
        <v>0</v>
      </c>
      <c r="G47" s="16">
        <f>SUMIFS(Annual!$G$7:$G$46,Annual!$C$7:$C$46,"Income")</f>
        <v>0</v>
      </c>
      <c r="H47" s="16">
        <f>SUMIFS(Annual!$H$7:$H$46,Annual!$C$7:$C$46,"Income")</f>
        <v>0</v>
      </c>
      <c r="I47" s="16">
        <f>SUMIFS(Annual!$I$7:$I$46,Annual!$C$7:$C$46,"Income")</f>
        <v>0</v>
      </c>
      <c r="J47" s="16">
        <f>SUMIFS(Annual!$J$7:$J$46,Annual!$C$7:$C$46,"Income")</f>
        <v>0</v>
      </c>
      <c r="K47" s="16">
        <f>SUMIFS(Annual!$K$7:$K$46,Annual!$C$7:$C$46,"Income")</f>
        <v>0</v>
      </c>
      <c r="L47" s="16">
        <f>SUMIFS(Annual!$L$7:$L$46,Annual!$C$7:$C$46,"Income")</f>
        <v>0</v>
      </c>
      <c r="M47" s="16">
        <f>SUMIFS(Annual!$M$7:$M$46,Annual!$C$7:$C$46,"Income")</f>
        <v>0</v>
      </c>
      <c r="N47" s="16">
        <f>SUMIFS(Annual!$N$7:$N$46,Annual!$C$7:$C$46,"Income")</f>
        <v>0</v>
      </c>
      <c r="O47" s="16">
        <f>SUMIFS(Annual!$O$7:$O$46,Annual!$C$7:$C$46,"Income")</f>
        <v>0</v>
      </c>
      <c r="P47" s="16">
        <f>SUMIFS(Annual!$P$7:$P$46,Annual!$C$7:$C$46,"Income")</f>
        <v>0</v>
      </c>
      <c r="Q47" s="16">
        <f>SUMIFS(Annual!$Q$7:$Q$46,Annual!$C$7:$C$46,"Income")</f>
        <v>0</v>
      </c>
      <c r="R47" s="16">
        <f>SUMIFS(Annual!$R$7:$R$46,Annual!$C$7:$C$46,"Income")</f>
        <v>0</v>
      </c>
      <c r="S47" s="15"/>
    </row>
    <row r="48" spans="2:19">
      <c r="B48" s="15" t="s">
        <v>84</v>
      </c>
      <c r="C48" s="15"/>
      <c r="D48" s="15"/>
      <c r="E48" s="16">
        <f>SUMIFS(Annual!$E$7:$E$46,Annual!$C$7:$C$46,"Expense")</f>
        <v>0</v>
      </c>
      <c r="F48" s="16">
        <f>SUMIFS(Annual!$F$7:$F$46,Annual!$C$7:$C$46,"Expense")</f>
        <v>0</v>
      </c>
      <c r="G48" s="16">
        <f>SUMIFS(Annual!$G$7:$G$46,Annual!$C$7:$C$46,"Expense")</f>
        <v>0</v>
      </c>
      <c r="H48" s="16">
        <f>SUMIFS(Annual!$H$7:$H$46,Annual!$C$7:$C$46,"Expense")</f>
        <v>0</v>
      </c>
      <c r="I48" s="16">
        <f>SUMIFS(Annual!$I$7:$I$46,Annual!$C$7:$C$46,"Expense")</f>
        <v>0</v>
      </c>
      <c r="J48" s="16">
        <f>SUMIFS(Annual!$J$7:$J$46,Annual!$C$7:$C$46,"Expense")</f>
        <v>0</v>
      </c>
      <c r="K48" s="16">
        <f>SUMIFS(Annual!$K$7:$K$46,Annual!$C$7:$C$46,"Expense")</f>
        <v>0</v>
      </c>
      <c r="L48" s="16">
        <f>SUMIFS(Annual!$L$7:$L$46,Annual!$C$7:$C$46,"Expense")</f>
        <v>0</v>
      </c>
      <c r="M48" s="16">
        <f>SUMIFS(Annual!$M$7:$M$46,Annual!$C$7:$C$46,"Expense")</f>
        <v>0</v>
      </c>
      <c r="N48" s="16">
        <f>SUMIFS(Annual!$N$7:$N$46,Annual!$C$7:$C$46,"Expense")</f>
        <v>0</v>
      </c>
      <c r="O48" s="16">
        <f>SUMIFS(Annual!$O$7:$O$46,Annual!$C$7:$C$46,"Expense")</f>
        <v>0</v>
      </c>
      <c r="P48" s="16">
        <f>SUMIFS(Annual!$P$7:$P$46,Annual!$C$7:$C$46,"Expense")</f>
        <v>0</v>
      </c>
      <c r="Q48" s="16">
        <f>SUMIFS(Annual!$Q$7:$Q$46,Annual!$C$7:$C$46,"Expense")</f>
        <v>0</v>
      </c>
      <c r="R48" s="16">
        <f>SUMIFS(Annual!$R$7:$R$46,Annual!$C$7:$C$46,"Expense")</f>
        <v>0</v>
      </c>
      <c r="S48" s="15"/>
    </row>
    <row r="49" spans="2:19">
      <c r="B49" s="37" t="s">
        <v>85</v>
      </c>
      <c r="C49" s="15"/>
      <c r="D49" s="15"/>
      <c r="E49" s="38">
        <f>E47-E48</f>
        <v>0</v>
      </c>
      <c r="F49" s="38">
        <f>F47-F48</f>
        <v>0</v>
      </c>
      <c r="G49" s="38">
        <f>G47-G48</f>
        <v>0</v>
      </c>
      <c r="H49" s="38">
        <f>H47-H48</f>
        <v>0</v>
      </c>
      <c r="I49" s="38">
        <f>I47-I48</f>
        <v>0</v>
      </c>
      <c r="J49" s="38">
        <f>J47-J48</f>
        <v>0</v>
      </c>
      <c r="K49" s="38">
        <f>K47-K48</f>
        <v>0</v>
      </c>
      <c r="L49" s="38">
        <f>L47-L48</f>
        <v>0</v>
      </c>
      <c r="M49" s="38">
        <f>M47-M48</f>
        <v>0</v>
      </c>
      <c r="N49" s="38">
        <f>N47-N48</f>
        <v>0</v>
      </c>
      <c r="O49" s="38">
        <f>O47-O48</f>
        <v>0</v>
      </c>
      <c r="P49" s="38">
        <f>P47-P48</f>
        <v>0</v>
      </c>
      <c r="Q49" s="38">
        <f>Q47-Q48</f>
        <v>0</v>
      </c>
      <c r="R49" s="38">
        <f>R47-R48</f>
        <v>0</v>
      </c>
      <c r="S49" s="15"/>
    </row>
  </sheetData>
  <conditionalFormatting sqref="B7:D46">
    <cfRule type="expression" dxfId="0" priority="1">
      <formula>$C7="Income"</formula>
    </cfRule>
  </conditionalFormatting>
  <pageMargins left="0.4" right="0.4" top="0.5" bottom="0.5" header="0.3" footer="0.3"/>
  <pageSetup paperSize="1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22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9" t="s">
        <v>100</v>
      </c>
    </row>
    <row r="3" spans="2:3" ht="34" customHeight="1">
      <c r="B3" s="40" t="s">
        <v>101</v>
      </c>
      <c r="C3" s="40"/>
    </row>
    <row r="5" spans="2:3">
      <c r="B5" s="21" t="s">
        <v>102</v>
      </c>
    </row>
    <row r="6" spans="2:3" ht="51" customHeight="1">
      <c r="B6" s="41">
        <v>1</v>
      </c>
      <c r="C6" s="42" t="s">
        <v>103</v>
      </c>
    </row>
    <row r="7" spans="2:3" ht="36" customHeight="1">
      <c r="B7" s="41">
        <v>2</v>
      </c>
      <c r="C7" s="42" t="s">
        <v>104</v>
      </c>
    </row>
    <row r="8" spans="2:3" ht="36" customHeight="1">
      <c r="B8" s="41">
        <v>3</v>
      </c>
      <c r="C8" s="42" t="s">
        <v>105</v>
      </c>
    </row>
    <row r="9" spans="2:3" ht="36" customHeight="1">
      <c r="B9" s="41">
        <v>4</v>
      </c>
      <c r="C9" s="42" t="s">
        <v>106</v>
      </c>
    </row>
    <row r="10" spans="2:3" ht="36" customHeight="1">
      <c r="B10" s="41">
        <v>5</v>
      </c>
      <c r="C10" s="42" t="s">
        <v>107</v>
      </c>
    </row>
    <row r="12" spans="2:3">
      <c r="B12" s="21" t="s">
        <v>108</v>
      </c>
    </row>
    <row r="13" spans="2:3">
      <c r="B13" s="27"/>
      <c r="C13" s="1" t="s">
        <v>109</v>
      </c>
    </row>
    <row r="14" spans="2:3">
      <c r="B14" s="43"/>
      <c r="C14" s="1" t="s">
        <v>110</v>
      </c>
    </row>
    <row r="16" spans="2:3">
      <c r="B16" s="21" t="s">
        <v>111</v>
      </c>
    </row>
    <row r="17" spans="2:3" ht="36" customHeight="1">
      <c r="B17" s="44" t="s">
        <v>112</v>
      </c>
      <c r="C17" s="42" t="s">
        <v>113</v>
      </c>
    </row>
    <row r="18" spans="2:3" ht="21" customHeight="1">
      <c r="B18" s="44" t="s">
        <v>112</v>
      </c>
      <c r="C18" s="42" t="s">
        <v>114</v>
      </c>
    </row>
    <row r="19" spans="2:3" ht="36" customHeight="1">
      <c r="B19" s="44" t="s">
        <v>112</v>
      </c>
      <c r="C19" s="42" t="s">
        <v>115</v>
      </c>
    </row>
    <row r="21" spans="2:3">
      <c r="B21" s="45" t="s">
        <v>116</v>
      </c>
    </row>
    <row r="22" spans="2:3">
      <c r="B22" s="45" t="s">
        <v>117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</vt:i4>
      </vt:variant>
    </vt:vector>
  </HeadingPairs>
  <TitlesOfParts>
    <vt:vector size="29" baseType="lpstr">
      <vt:lpstr>Dashboard</vt:lpstr>
      <vt:lpstr>Setup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Annual</vt:lpstr>
      <vt:lpstr>How to use</vt:lpstr>
      <vt:lpstr>Apr!Print_Area</vt:lpstr>
      <vt:lpstr>Aug!Print_Area</vt:lpstr>
      <vt:lpstr>Dashboard!Print_Area</vt:lpstr>
      <vt:lpstr>Dec!Print_Area</vt:lpstr>
      <vt:lpstr>Feb!Print_Area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annual-budget-spreadsheet-2027-soft.xlsx</dc:title>
  <dc:creator>NiftyShelf</dc:creator>
  <dc:description>Free template from niftyshelf.com</dc:description>
  <cp:lastModifiedBy>NiftyShelf</cp:lastModifiedBy>
  <dcterms:created xsi:type="dcterms:W3CDTF">2026-10-21T23:01:59Z</dcterms:created>
  <dcterms:modified xsi:type="dcterms:W3CDTF">2026-10-21T23:01:59Z</dcterms:modified>
</cp:coreProperties>
</file>