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ristmas Budget" sheetId="1" r:id="rId1"/>
    <sheet name="How to use" sheetId="2" r:id="rId2"/>
  </sheets>
  <definedNames>
    <definedName name="_xlnm.Print_Area" localSheetId="0">'Christmas Budget'!$A$1:$O$54</definedName>
  </definedNames>
  <calcPr calcId="124519" fullCalcOnLoad="1"/>
</workbook>
</file>

<file path=xl/sharedStrings.xml><?xml version="1.0" encoding="utf-8"?>
<sst xmlns="http://schemas.openxmlformats.org/spreadsheetml/2006/main" count="134" uniqueCount="98">
  <si>
    <t>Christmas Gift Budget</t>
  </si>
  <si>
    <t>Plan every gift, track what is bought and wrapped, and keep the whole holiday on budget.</t>
  </si>
  <si>
    <t>HOLIDAY BUDGET</t>
  </si>
  <si>
    <t>CHRISTMAS DAY</t>
  </si>
  <si>
    <t>GIFT LIST</t>
  </si>
  <si>
    <t>Who</t>
  </si>
  <si>
    <t>Group</t>
  </si>
  <si>
    <t>Budget</t>
  </si>
  <si>
    <t>Gift idea</t>
  </si>
  <si>
    <t>Where</t>
  </si>
  <si>
    <t>Spent</t>
  </si>
  <si>
    <t>Status</t>
  </si>
  <si>
    <t>Left</t>
  </si>
  <si>
    <t>Mom</t>
  </si>
  <si>
    <t>Family</t>
  </si>
  <si>
    <t>Cashmere scarf</t>
  </si>
  <si>
    <t>Online</t>
  </si>
  <si>
    <t>Wrapped</t>
  </si>
  <si>
    <t>Dad</t>
  </si>
  <si>
    <t>Grill tool set</t>
  </si>
  <si>
    <t>Hardware store</t>
  </si>
  <si>
    <t>Bought</t>
  </si>
  <si>
    <t>Grandma</t>
  </si>
  <si>
    <t>Photo calendar</t>
  </si>
  <si>
    <t>Print shop</t>
  </si>
  <si>
    <t>Ordered</t>
  </si>
  <si>
    <t>Sister</t>
  </si>
  <si>
    <t>Candle trio</t>
  </si>
  <si>
    <t>Local market</t>
  </si>
  <si>
    <t>Idea</t>
  </si>
  <si>
    <t>Brother-in-law</t>
  </si>
  <si>
    <t>Board game</t>
  </si>
  <si>
    <t>Toy store</t>
  </si>
  <si>
    <t>Emma (8)</t>
  </si>
  <si>
    <t>Kids</t>
  </si>
  <si>
    <t>Art kit + easel</t>
  </si>
  <si>
    <t>Leo (5)</t>
  </si>
  <si>
    <t>Building blocks set</t>
  </si>
  <si>
    <t>Niece Ava</t>
  </si>
  <si>
    <t>Picture books</t>
  </si>
  <si>
    <t>Bookshop</t>
  </si>
  <si>
    <t>Given</t>
  </si>
  <si>
    <t>Jordan</t>
  </si>
  <si>
    <t>Friends</t>
  </si>
  <si>
    <t>Coffee sampler</t>
  </si>
  <si>
    <t>Café</t>
  </si>
  <si>
    <t>Priya</t>
  </si>
  <si>
    <t>Cookbook</t>
  </si>
  <si>
    <t>Secret Santa</t>
  </si>
  <si>
    <t>Work</t>
  </si>
  <si>
    <t>Desk plant</t>
  </si>
  <si>
    <t>Garden center</t>
  </si>
  <si>
    <t>Team treats</t>
  </si>
  <si>
    <t>Homemade cookies</t>
  </si>
  <si>
    <t>Grocery</t>
  </si>
  <si>
    <t>Neighbors (x3)</t>
  </si>
  <si>
    <t>Neighbors</t>
  </si>
  <si>
    <t>Cookie tins</t>
  </si>
  <si>
    <t>Mail carrier</t>
  </si>
  <si>
    <t>Other</t>
  </si>
  <si>
    <t>Gift card + card</t>
  </si>
  <si>
    <t>Gifts total</t>
  </si>
  <si>
    <t>EVERYTHING ELSE</t>
  </si>
  <si>
    <t>Holiday costs</t>
  </si>
  <si>
    <t>Holiday meals &amp; treats</t>
  </si>
  <si>
    <t>Decorations</t>
  </si>
  <si>
    <t>Tree</t>
  </si>
  <si>
    <t>Cards &amp; postage</t>
  </si>
  <si>
    <t>Wrapping supplies</t>
  </si>
  <si>
    <t>Travel</t>
  </si>
  <si>
    <t>Hosting &amp; parties</t>
  </si>
  <si>
    <t>Outfits</t>
  </si>
  <si>
    <t>Charity &amp; donations</t>
  </si>
  <si>
    <t>Other total</t>
  </si>
  <si>
    <t>BY GROUP</t>
  </si>
  <si>
    <t>People</t>
  </si>
  <si>
    <t>SPENT</t>
  </si>
  <si>
    <t>LEFT OF BUDGET</t>
  </si>
  <si>
    <t>PLANNED VS BUDGET</t>
  </si>
  <si>
    <t>GIFTS READY</t>
  </si>
  <si>
    <t>DAYS TO CHRISTMAS</t>
  </si>
  <si>
    <t>Christmas Gift Budget — how to use</t>
  </si>
  <si>
    <t>One page for every gift and every holiday cost. Sample entries show how it works — overwrite them with your list.</t>
  </si>
  <si>
    <t>HOW TO USE</t>
  </si>
  <si>
    <t>Set your total holiday budget at the top.</t>
  </si>
  <si>
    <t>List each person, pick a group, set a budget and jot down a gift idea and where to buy it.</t>
  </si>
  <si>
    <t>When you buy it, enter what you spent and move the Status along: Idea → Ordered → Bought → Wrapped → Given.</t>
  </si>
  <si>
    <t>Add the non-gift costs on the right — food, decorations, travel, cards, wrapping, donations.</t>
  </si>
  <si>
    <t>“Planned vs budget” warns you early if the plan itself is over budget; “Left of budget” tracks real spending.</t>
  </si>
  <si>
    <t>CELL LEGEND</t>
  </si>
  <si>
    <t>Tinted cells are inputs — type over the sample values.</t>
  </si>
  <si>
    <t>Everything else is calculated. Formula cells update automatically; please leave them as they are.</t>
  </si>
  <si>
    <t>GOOD TO KNOW</t>
  </si>
  <si>
    <t>•</t>
  </si>
  <si>
    <t>Want to use it next year? Change Christmas Day to the new date, clear Spent and set every Status back to Idea.</t>
  </si>
  <si>
    <t>Groups can be renamed in the BY GROUP table; also update the Group dropdown list via Data → Data validation.</t>
  </si>
  <si>
    <t>Works in Excel, Google Sheets (File → Import) and LibreOffice. No macros.</t>
  </si>
  <si>
    <t>Free for personal and commercial use · niftyshelf.com</t>
  </si>
</sst>
</file>

<file path=xl/styles.xml><?xml version="1.0" encoding="utf-8"?>
<styleSheet xmlns="http://schemas.openxmlformats.org/spreadsheetml/2006/main">
  <numFmts count="6">
    <numFmt numFmtId="164" formatCode="$#,##0;-$#,##0;&quot;–&quot;"/>
    <numFmt numFmtId="165" formatCode="mmm d"/>
    <numFmt numFmtId="166" formatCode="$#,##0;-$#,##0"/>
    <numFmt numFmtId="167" formatCode="+$#,##0&quot; spare&quot;;-$#,##0&quot; over&quot;"/>
    <numFmt numFmtId="168" formatCode="@"/>
    <numFmt numFmtId="169" formatCode="$#,##0.00"/>
  </numFmts>
  <fonts count="16">
    <font>
      <sz val="11"/>
      <color theme="1"/>
      <name val="Calibri"/>
      <family val="2"/>
      <scheme val="minor"/>
    </font>
    <font>
      <sz val="10"/>
      <color rgb="FF1E1B2E"/>
      <name val="Arial"/>
      <family val="2"/>
    </font>
    <font>
      <b/>
      <sz val="26"/>
      <color rgb="FFC8323C"/>
      <name val="Arial"/>
      <family val="2"/>
    </font>
    <font>
      <sz val="10"/>
      <color rgb="FF6E6880"/>
      <name val="Arial"/>
      <family val="2"/>
    </font>
    <font>
      <b/>
      <sz val="8"/>
      <color rgb="FF6E6880"/>
      <name val="Arial"/>
      <family val="2"/>
    </font>
    <font>
      <b/>
      <sz val="10"/>
      <color rgb="FF1E1B2E"/>
      <name val="Arial"/>
      <family val="2"/>
    </font>
    <font>
      <b/>
      <sz val="18"/>
      <color rgb="FFC8323C"/>
      <name val="Arial"/>
      <family val="2"/>
    </font>
    <font>
      <b/>
      <sz val="18"/>
      <color rgb="FF1E1B2E"/>
      <name val="Arial"/>
      <family val="2"/>
    </font>
    <font>
      <b/>
      <sz val="18"/>
      <color rgb="FF1E7A5A"/>
      <name val="Arial"/>
      <family val="2"/>
    </font>
    <font>
      <b/>
      <sz val="8"/>
      <color rgb="FFC8323C"/>
      <name val="Arial"/>
      <family val="2"/>
    </font>
    <font>
      <b/>
      <sz val="9"/>
      <color rgb="FFFFF8EE"/>
      <name val="Arial"/>
      <family val="2"/>
    </font>
    <font>
      <sz val="10"/>
      <color rgb="FF1E1B2E"/>
      <name val="Arial"/>
      <family val="2"/>
    </font>
    <font>
      <b/>
      <sz val="22"/>
      <color rgb="FFC8323C"/>
      <name val="Arial"/>
      <family val="2"/>
    </font>
    <font>
      <b/>
      <sz val="10"/>
      <color rgb="FFC8323C"/>
      <name val="Arial"/>
      <family val="2"/>
    </font>
    <font>
      <sz val="10"/>
      <color rgb="FFC8323C"/>
      <name val="Arial"/>
      <family val="2"/>
    </font>
    <font>
      <i/>
      <sz val="10"/>
      <color rgb="FF6E68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8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BEBD8"/>
        <bgColor indexed="64"/>
      </patternFill>
    </fill>
    <fill>
      <patternFill patternType="solid">
        <fgColor rgb="FFC8323C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E9A9A0"/>
      </bottom>
      <diagonal/>
    </border>
    <border>
      <left/>
      <right/>
      <top style="medium">
        <color rgb="FFC8323C"/>
      </top>
      <bottom/>
      <diagonal/>
    </border>
    <border>
      <left/>
      <right/>
      <top style="medium">
        <color rgb="FF1E7A5A"/>
      </top>
      <bottom/>
      <diagonal/>
    </border>
    <border>
      <left/>
      <right/>
      <top/>
      <bottom style="thin">
        <color rgb="FFE7DCCF"/>
      </bottom>
      <diagonal/>
    </border>
    <border>
      <left/>
      <right/>
      <top style="medium">
        <color rgb="FF1E1B2E"/>
      </top>
      <bottom/>
      <diagonal/>
    </border>
    <border>
      <left/>
      <right/>
      <top style="thin">
        <color rgb="FFE7DCCF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64" fontId="5" fillId="3" borderId="1" xfId="0" applyNumberFormat="1" applyFont="1" applyFill="1" applyBorder="1" applyAlignment="1" applyProtection="1">
      <alignment vertical="center"/>
      <protection locked="0"/>
    </xf>
    <xf numFmtId="165" fontId="1" fillId="3" borderId="1" xfId="0" applyNumberFormat="1" applyFont="1" applyFill="1" applyBorder="1" applyAlignment="1" applyProtection="1">
      <alignment vertical="center"/>
      <protection locked="0"/>
    </xf>
    <xf numFmtId="0" fontId="4" fillId="4" borderId="2" xfId="0" applyFont="1" applyFill="1" applyBorder="1" applyAlignment="1">
      <alignment horizontal="left" vertical="center" indent="1"/>
    </xf>
    <xf numFmtId="0" fontId="4" fillId="4" borderId="3" xfId="0" applyFont="1" applyFill="1" applyBorder="1" applyAlignment="1">
      <alignment horizontal="left" vertical="center" indent="1"/>
    </xf>
    <xf numFmtId="164" fontId="6" fillId="4" borderId="0" xfId="0" applyNumberFormat="1" applyFont="1" applyFill="1" applyAlignment="1">
      <alignment horizontal="left" vertical="center" indent="1"/>
    </xf>
    <xf numFmtId="166" fontId="7" fillId="4" borderId="0" xfId="0" applyNumberFormat="1" applyFont="1" applyFill="1" applyAlignment="1">
      <alignment horizontal="left" vertical="center" indent="1"/>
    </xf>
    <xf numFmtId="167" fontId="7" fillId="4" borderId="0" xfId="0" applyNumberFormat="1" applyFont="1" applyFill="1" applyAlignment="1">
      <alignment horizontal="left" vertical="center" indent="1"/>
    </xf>
    <xf numFmtId="168" fontId="8" fillId="4" borderId="0" xfId="0" applyNumberFormat="1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left" vertical="center" indent="1"/>
    </xf>
    <xf numFmtId="0" fontId="9" fillId="2" borderId="0" xfId="0" applyFont="1" applyFill="1" applyAlignment="1">
      <alignment vertical="center"/>
    </xf>
    <xf numFmtId="0" fontId="10" fillId="5" borderId="0" xfId="0" applyFont="1" applyFill="1" applyAlignment="1">
      <alignment horizontal="left" vertical="center"/>
    </xf>
    <xf numFmtId="0" fontId="10" fillId="5" borderId="0" xfId="0" applyFont="1" applyFill="1" applyAlignment="1">
      <alignment horizontal="right" vertical="center"/>
    </xf>
    <xf numFmtId="0" fontId="5" fillId="3" borderId="1" xfId="0" applyFont="1" applyFill="1" applyBorder="1" applyAlignment="1" applyProtection="1">
      <alignment vertical="center"/>
      <protection locked="0"/>
    </xf>
    <xf numFmtId="0" fontId="11" fillId="3" borderId="1" xfId="0" applyFont="1" applyFill="1" applyBorder="1" applyAlignment="1" applyProtection="1">
      <alignment vertical="center"/>
      <protection locked="0"/>
    </xf>
    <xf numFmtId="164" fontId="1" fillId="3" borderId="1" xfId="0" applyNumberFormat="1" applyFont="1" applyFill="1" applyBorder="1" applyAlignment="1" applyProtection="1">
      <alignment vertical="center"/>
      <protection locked="0"/>
    </xf>
    <xf numFmtId="169" fontId="1" fillId="3" borderId="1" xfId="0" applyNumberFormat="1" applyFont="1" applyFill="1" applyBorder="1" applyAlignment="1" applyProtection="1">
      <alignment vertical="center"/>
      <protection locked="0"/>
    </xf>
    <xf numFmtId="164" fontId="1" fillId="2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 applyProtection="1">
      <alignment vertical="center"/>
      <protection locked="0"/>
    </xf>
    <xf numFmtId="0" fontId="5" fillId="4" borderId="5" xfId="0" applyFont="1" applyFill="1" applyBorder="1" applyAlignment="1">
      <alignment vertical="center"/>
    </xf>
    <xf numFmtId="164" fontId="5" fillId="4" borderId="5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0" fontId="13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 wrapText="1"/>
    </xf>
    <xf numFmtId="0" fontId="1" fillId="4" borderId="6" xfId="0" applyFont="1" applyFill="1" applyBorder="1" applyAlignment="1">
      <alignment vertical="center"/>
    </xf>
    <xf numFmtId="0" fontId="14" fillId="2" borderId="0" xfId="0" applyFont="1" applyFill="1" applyAlignment="1">
      <alignment horizontal="center" vertical="top"/>
    </xf>
    <xf numFmtId="0" fontId="15" fillId="2" borderId="0" xfId="0" applyFont="1" applyFill="1" applyAlignment="1">
      <alignment vertical="center"/>
    </xf>
  </cellXfs>
  <cellStyles count="1">
    <cellStyle name="Normal" xfId="0" builtinId="0"/>
  </cellStyles>
  <dxfs count="6">
    <dxf>
      <font>
        <b/>
        <color rgb="FF6E6880"/>
      </font>
      <fill>
        <patternFill>
          <bgColor rgb="FFFFF8EE"/>
        </patternFill>
      </fill>
    </dxf>
    <dxf>
      <font>
        <b/>
        <color rgb="FF9A6700"/>
      </font>
      <fill>
        <patternFill>
          <bgColor rgb="FFFFF1C9"/>
        </patternFill>
      </fill>
    </dxf>
    <dxf>
      <font>
        <b/>
        <color rgb="FF2F4B9C"/>
      </font>
      <fill>
        <patternFill>
          <bgColor rgb="FFE0E4F0"/>
        </patternFill>
      </fill>
    </dxf>
    <dxf>
      <font>
        <b/>
        <color rgb="FF1E7A5A"/>
      </font>
      <fill>
        <patternFill>
          <bgColor rgb="FFD7EFE3"/>
        </patternFill>
      </fill>
    </dxf>
    <dxf>
      <font>
        <b/>
        <color rgb="FFFFFFFF"/>
      </font>
      <fill>
        <patternFill>
          <bgColor rgb="FF1E7A5A"/>
        </patternFill>
      </fill>
    </dxf>
    <dxf>
      <font>
        <b/>
        <color rgb="FFC8323C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E1B2E"/>
                </a:solidFill>
                <a:latin typeface="Arial"/>
              </a:defRPr>
            </a:pPr>
            <a:r>
              <a:rPr lang="en-US" sz="1200" b="1" baseline="0">
                <a:solidFill>
                  <a:srgbClr val="1E1B2E"/>
                </a:solidFill>
                <a:latin typeface="Arial"/>
              </a:rPr>
              <a:t>Budget vs spent by group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Budget</c:v>
          </c:tx>
          <c:spPr>
            <a:solidFill>
              <a:srgbClr val="1E7A5A"/>
            </a:solidFill>
          </c:spPr>
          <c:cat>
            <c:strRef>
              <c:f>'Christmas Budget'!$K$29:$K$34</c:f>
              <c:strCache>
                <c:ptCount val="6"/>
                <c:pt idx="0">
                  <c:v>Family</c:v>
                </c:pt>
                <c:pt idx="1">
                  <c:v>Kids</c:v>
                </c:pt>
                <c:pt idx="2">
                  <c:v>Friends</c:v>
                </c:pt>
                <c:pt idx="3">
                  <c:v>Work</c:v>
                </c:pt>
                <c:pt idx="4">
                  <c:v>Neighbors</c:v>
                </c:pt>
                <c:pt idx="5">
                  <c:v>Other</c:v>
                </c:pt>
              </c:strCache>
            </c:strRef>
          </c:cat>
          <c:val>
            <c:numRef>
              <c:f>'Christmas Budget'!$M$29:$M$34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v>Spent</c:v>
          </c:tx>
          <c:spPr>
            <a:solidFill>
              <a:srgbClr val="C8323C"/>
            </a:solidFill>
          </c:spPr>
          <c:cat>
            <c:strRef>
              <c:f>'Christmas Budget'!$K$29:$K$34</c:f>
              <c:strCache>
                <c:ptCount val="6"/>
                <c:pt idx="0">
                  <c:v>Family</c:v>
                </c:pt>
                <c:pt idx="1">
                  <c:v>Kids</c:v>
                </c:pt>
                <c:pt idx="2">
                  <c:v>Friends</c:v>
                </c:pt>
                <c:pt idx="3">
                  <c:v>Work</c:v>
                </c:pt>
                <c:pt idx="4">
                  <c:v>Neighbors</c:v>
                </c:pt>
                <c:pt idx="5">
                  <c:v>Other</c:v>
                </c:pt>
              </c:strCache>
            </c:strRef>
          </c:cat>
          <c:val>
            <c:numRef>
              <c:f>'Christmas Budget'!$N$29:$N$34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gapWidth val="60"/>
        <c:axId val="50010001"/>
        <c:axId val="50010002"/>
      </c:barChart>
      <c:catAx>
        <c:axId val="50010001"/>
        <c:scaling>
          <c:orientation val="minMax"/>
        </c:scaling>
        <c:axPos val="b"/>
        <c:majorTickMark val="none"/>
        <c:tickLblPos val="nextTo"/>
        <c:spPr>
          <a:ln>
            <a:solidFill>
              <a:srgbClr val="E7DCCF"/>
            </a:solidFill>
          </a:ln>
        </c:spPr>
        <c:txPr>
          <a:bodyPr/>
          <a:lstStyle/>
          <a:p>
            <a:pPr>
              <a:defRPr sz="900" baseline="0">
                <a:solidFill>
                  <a:srgbClr val="6E6880"/>
                </a:solidFill>
                <a:latin typeface="Arial"/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 w="6350">
              <a:solidFill>
                <a:srgbClr val="E7DCCF"/>
              </a:solidFill>
            </a:ln>
          </c:spPr>
        </c:majorGridlines>
        <c:numFmt formatCode="$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6E6880"/>
                </a:solidFill>
                <a:latin typeface="Arial"/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solidFill>
          <a:srgbClr val="FFF8EE"/>
        </a:solidFill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6E6880"/>
              </a:solidFill>
              <a:latin typeface="Arial"/>
            </a:defRPr>
          </a:pPr>
          <a:endParaRPr lang="en-US"/>
        </a:p>
      </c:txPr>
    </c:legend>
    <c:plotVisOnly val="1"/>
  </c:chart>
  <c:spPr>
    <a:solidFill>
      <a:srgbClr val="FFF8EE"/>
    </a:solidFill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35</xdr:row>
      <xdr:rowOff>0</xdr:rowOff>
    </xdr:from>
    <xdr:to>
      <xdr:col>15</xdr:col>
      <xdr:colOff>171450</xdr:colOff>
      <xdr:row>49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8323C"/>
    <pageSetUpPr fitToPage="1"/>
  </sheetPr>
  <dimension ref="A2:BI53"/>
  <sheetViews>
    <sheetView showGridLines="0" tabSelected="1" zoomScale="90" zoomScaleNormal="90" workbookViewId="0"/>
  </sheetViews>
  <sheetFormatPr defaultRowHeight="15"/>
  <cols>
    <col min="1" max="1" width="3.28515625" style="1" customWidth="1"/>
    <col min="2" max="2" width="18.7109375" style="1" customWidth="1"/>
    <col min="3" max="3" width="11.7109375" style="1" customWidth="1"/>
    <col min="4" max="4" width="10.7109375" style="1" customWidth="1"/>
    <col min="5" max="5" width="22.7109375" style="1" customWidth="1"/>
    <col min="6" max="6" width="15.7109375" style="1" customWidth="1"/>
    <col min="7" max="9" width="10.7109375" style="1" customWidth="1"/>
    <col min="10" max="10" width="3.7109375" style="1" customWidth="1"/>
    <col min="11" max="11" width="22.7109375" style="1" customWidth="1"/>
    <col min="12" max="14" width="10.7109375" style="1" customWidth="1"/>
    <col min="15" max="61" width="9.7109375" style="1" customWidth="1"/>
  </cols>
  <sheetData>
    <row r="2" spans="2:14" ht="41.6" customHeight="1">
      <c r="B2" s="2" t="s">
        <v>0</v>
      </c>
    </row>
    <row r="3" spans="2:14">
      <c r="B3" s="3" t="s">
        <v>1</v>
      </c>
    </row>
    <row r="5" spans="2:14">
      <c r="B5" s="4" t="s">
        <v>2</v>
      </c>
      <c r="D5" s="5">
        <v>1800</v>
      </c>
    </row>
    <row r="6" spans="2:14">
      <c r="B6" s="4" t="s">
        <v>3</v>
      </c>
      <c r="D6" s="6">
        <v>46381</v>
      </c>
    </row>
    <row r="8" spans="2:14">
      <c r="B8" s="7" t="s">
        <v>76</v>
      </c>
      <c r="C8" s="7" t="s">
        <v>77</v>
      </c>
      <c r="D8" s="7"/>
      <c r="E8" s="7" t="s">
        <v>78</v>
      </c>
      <c r="F8" s="8" t="s">
        <v>79</v>
      </c>
      <c r="G8" s="8"/>
      <c r="H8" s="7" t="s">
        <v>80</v>
      </c>
      <c r="I8" s="7"/>
    </row>
    <row r="9" spans="2:14" ht="30" customHeight="1">
      <c r="B9" s="9">
        <f>(G53+M25)</f>
        <v>None</v>
      </c>
      <c r="C9" s="10">
        <f>$D$5-(G53+M25)</f>
        <v>None</v>
      </c>
      <c r="D9" s="10"/>
      <c r="E9" s="11">
        <f>$D$5-(D53+L25)</f>
        <v>None</v>
      </c>
      <c r="F9" s="12">
        <f>(COUNTIF('Christmas Budget'!$H$13:$H$52,"Bought")+COUNTIF('Christmas Budget'!$H$13:$H$52,"Wrapped")+COUNTIF('Christmas Budget'!$H$13:$H$52,"Given"))&amp;" of "&amp;COUNTA('Christmas Budget'!$B$13:$B$52)</f>
        <v>None</v>
      </c>
      <c r="G9" s="12"/>
      <c r="H9" s="13">
        <f>MAX(0,$D$6-TODAY())</f>
        <v>None</v>
      </c>
      <c r="I9" s="13"/>
    </row>
    <row r="11" spans="2:14">
      <c r="B11" s="14" t="s">
        <v>4</v>
      </c>
      <c r="K11" s="14" t="s">
        <v>62</v>
      </c>
    </row>
    <row r="12" spans="2:14">
      <c r="B12" s="15" t="s">
        <v>5</v>
      </c>
      <c r="C12" s="15" t="s">
        <v>6</v>
      </c>
      <c r="D12" s="16" t="s">
        <v>7</v>
      </c>
      <c r="E12" s="15" t="s">
        <v>8</v>
      </c>
      <c r="F12" s="15" t="s">
        <v>9</v>
      </c>
      <c r="G12" s="16" t="s">
        <v>10</v>
      </c>
      <c r="H12" s="15" t="s">
        <v>11</v>
      </c>
      <c r="I12" s="16" t="s">
        <v>12</v>
      </c>
      <c r="K12" s="15" t="s">
        <v>63</v>
      </c>
      <c r="L12" s="16" t="s">
        <v>7</v>
      </c>
      <c r="M12" s="16" t="s">
        <v>10</v>
      </c>
      <c r="N12" s="16" t="s">
        <v>12</v>
      </c>
    </row>
    <row r="13" spans="2:14">
      <c r="B13" s="17" t="s">
        <v>13</v>
      </c>
      <c r="C13" s="18" t="s">
        <v>14</v>
      </c>
      <c r="D13" s="19">
        <v>120</v>
      </c>
      <c r="E13" s="18" t="s">
        <v>15</v>
      </c>
      <c r="F13" s="18" t="s">
        <v>16</v>
      </c>
      <c r="G13" s="20">
        <v>98</v>
      </c>
      <c r="H13" s="18" t="s">
        <v>17</v>
      </c>
      <c r="I13" s="21">
        <f>IF(B13="","",N(D13)-N(G13))</f>
        <v>0</v>
      </c>
      <c r="K13" s="17" t="s">
        <v>64</v>
      </c>
      <c r="L13" s="19">
        <v>250</v>
      </c>
      <c r="M13" s="19">
        <v>60</v>
      </c>
      <c r="N13" s="21">
        <f>IF(K13="","",N(L13)-N(M13))</f>
        <v>0</v>
      </c>
    </row>
    <row r="14" spans="2:14">
      <c r="B14" s="17" t="s">
        <v>18</v>
      </c>
      <c r="C14" s="18" t="s">
        <v>14</v>
      </c>
      <c r="D14" s="19">
        <v>120</v>
      </c>
      <c r="E14" s="18" t="s">
        <v>19</v>
      </c>
      <c r="F14" s="18" t="s">
        <v>20</v>
      </c>
      <c r="G14" s="20">
        <v>85</v>
      </c>
      <c r="H14" s="18" t="s">
        <v>21</v>
      </c>
      <c r="I14" s="21">
        <f>IF(B14="","",N(D14)-N(G14))</f>
        <v>0</v>
      </c>
      <c r="K14" s="17" t="s">
        <v>65</v>
      </c>
      <c r="L14" s="19">
        <v>80</v>
      </c>
      <c r="M14" s="19">
        <v>45</v>
      </c>
      <c r="N14" s="21">
        <f>IF(K14="","",N(L14)-N(M14))</f>
        <v>0</v>
      </c>
    </row>
    <row r="15" spans="2:14">
      <c r="B15" s="17" t="s">
        <v>22</v>
      </c>
      <c r="C15" s="18" t="s">
        <v>14</v>
      </c>
      <c r="D15" s="19">
        <v>60</v>
      </c>
      <c r="E15" s="18" t="s">
        <v>23</v>
      </c>
      <c r="F15" s="18" t="s">
        <v>24</v>
      </c>
      <c r="G15" s="20">
        <v>34</v>
      </c>
      <c r="H15" s="18" t="s">
        <v>25</v>
      </c>
      <c r="I15" s="21">
        <f>IF(B15="","",N(D15)-N(G15))</f>
        <v>0</v>
      </c>
      <c r="K15" s="17" t="s">
        <v>66</v>
      </c>
      <c r="L15" s="19">
        <v>75</v>
      </c>
      <c r="M15" s="19"/>
      <c r="N15" s="21">
        <f>IF(K15="","",N(L15)-N(M15))</f>
        <v>0</v>
      </c>
    </row>
    <row r="16" spans="2:14">
      <c r="B16" s="17" t="s">
        <v>26</v>
      </c>
      <c r="C16" s="18" t="s">
        <v>14</v>
      </c>
      <c r="D16" s="19">
        <v>80</v>
      </c>
      <c r="E16" s="18" t="s">
        <v>27</v>
      </c>
      <c r="F16" s="18" t="s">
        <v>28</v>
      </c>
      <c r="G16" s="20"/>
      <c r="H16" s="18" t="s">
        <v>29</v>
      </c>
      <c r="I16" s="21">
        <f>IF(B16="","",N(D16)-N(G16))</f>
        <v>0</v>
      </c>
      <c r="K16" s="17" t="s">
        <v>67</v>
      </c>
      <c r="L16" s="19">
        <v>40</v>
      </c>
      <c r="M16" s="19">
        <v>22</v>
      </c>
      <c r="N16" s="21">
        <f>IF(K16="","",N(L16)-N(M16))</f>
        <v>0</v>
      </c>
    </row>
    <row r="17" spans="2:14">
      <c r="B17" s="17" t="s">
        <v>30</v>
      </c>
      <c r="C17" s="18" t="s">
        <v>14</v>
      </c>
      <c r="D17" s="19">
        <v>50</v>
      </c>
      <c r="E17" s="18" t="s">
        <v>31</v>
      </c>
      <c r="F17" s="18" t="s">
        <v>32</v>
      </c>
      <c r="G17" s="20">
        <v>45</v>
      </c>
      <c r="H17" s="18" t="s">
        <v>21</v>
      </c>
      <c r="I17" s="21">
        <f>IF(B17="","",N(D17)-N(G17))</f>
        <v>0</v>
      </c>
      <c r="K17" s="17" t="s">
        <v>68</v>
      </c>
      <c r="L17" s="19">
        <v>30</v>
      </c>
      <c r="M17" s="19">
        <v>18</v>
      </c>
      <c r="N17" s="21">
        <f>IF(K17="","",N(L17)-N(M17))</f>
        <v>0</v>
      </c>
    </row>
    <row r="18" spans="2:14">
      <c r="B18" s="17" t="s">
        <v>33</v>
      </c>
      <c r="C18" s="18" t="s">
        <v>34</v>
      </c>
      <c r="D18" s="19">
        <v>90</v>
      </c>
      <c r="E18" s="18" t="s">
        <v>35</v>
      </c>
      <c r="F18" s="18" t="s">
        <v>16</v>
      </c>
      <c r="G18" s="20">
        <v>92</v>
      </c>
      <c r="H18" s="18" t="s">
        <v>17</v>
      </c>
      <c r="I18" s="21">
        <f>IF(B18="","",N(D18)-N(G18))</f>
        <v>0</v>
      </c>
      <c r="K18" s="17" t="s">
        <v>69</v>
      </c>
      <c r="L18" s="19">
        <v>300</v>
      </c>
      <c r="M18" s="19"/>
      <c r="N18" s="21">
        <f>IF(K18="","",N(L18)-N(M18))</f>
        <v>0</v>
      </c>
    </row>
    <row r="19" spans="2:14">
      <c r="B19" s="17" t="s">
        <v>36</v>
      </c>
      <c r="C19" s="18" t="s">
        <v>34</v>
      </c>
      <c r="D19" s="19">
        <v>90</v>
      </c>
      <c r="E19" s="18" t="s">
        <v>37</v>
      </c>
      <c r="F19" s="18" t="s">
        <v>32</v>
      </c>
      <c r="G19" s="20"/>
      <c r="H19" s="18" t="s">
        <v>29</v>
      </c>
      <c r="I19" s="21">
        <f>IF(B19="","",N(D19)-N(G19))</f>
        <v>0</v>
      </c>
      <c r="K19" s="17" t="s">
        <v>70</v>
      </c>
      <c r="L19" s="19">
        <v>120</v>
      </c>
      <c r="M19" s="19"/>
      <c r="N19" s="21">
        <f>IF(K19="","",N(L19)-N(M19))</f>
        <v>0</v>
      </c>
    </row>
    <row r="20" spans="2:14">
      <c r="B20" s="17" t="s">
        <v>38</v>
      </c>
      <c r="C20" s="18" t="s">
        <v>34</v>
      </c>
      <c r="D20" s="19">
        <v>40</v>
      </c>
      <c r="E20" s="18" t="s">
        <v>39</v>
      </c>
      <c r="F20" s="18" t="s">
        <v>40</v>
      </c>
      <c r="G20" s="20">
        <v>38</v>
      </c>
      <c r="H20" s="18" t="s">
        <v>41</v>
      </c>
      <c r="I20" s="21">
        <f>IF(B20="","",N(D20)-N(G20))</f>
        <v>0</v>
      </c>
      <c r="K20" s="17" t="s">
        <v>71</v>
      </c>
      <c r="L20" s="19">
        <v>60</v>
      </c>
      <c r="M20" s="19"/>
      <c r="N20" s="21">
        <f>IF(K20="","",N(L20)-N(M20))</f>
        <v>0</v>
      </c>
    </row>
    <row r="21" spans="2:14">
      <c r="B21" s="17" t="s">
        <v>42</v>
      </c>
      <c r="C21" s="18" t="s">
        <v>43</v>
      </c>
      <c r="D21" s="19">
        <v>40</v>
      </c>
      <c r="E21" s="18" t="s">
        <v>44</v>
      </c>
      <c r="F21" s="18" t="s">
        <v>45</v>
      </c>
      <c r="G21" s="20"/>
      <c r="H21" s="18" t="s">
        <v>29</v>
      </c>
      <c r="I21" s="21">
        <f>IF(B21="","",N(D21)-N(G21))</f>
        <v>0</v>
      </c>
      <c r="K21" s="17" t="s">
        <v>72</v>
      </c>
      <c r="L21" s="19">
        <v>100</v>
      </c>
      <c r="M21" s="19">
        <v>50</v>
      </c>
      <c r="N21" s="21">
        <f>IF(K21="","",N(L21)-N(M21))</f>
        <v>0</v>
      </c>
    </row>
    <row r="22" spans="2:14">
      <c r="B22" s="17" t="s">
        <v>46</v>
      </c>
      <c r="C22" s="18" t="s">
        <v>43</v>
      </c>
      <c r="D22" s="19">
        <v>40</v>
      </c>
      <c r="E22" s="18" t="s">
        <v>47</v>
      </c>
      <c r="F22" s="18" t="s">
        <v>40</v>
      </c>
      <c r="G22" s="20">
        <v>32</v>
      </c>
      <c r="H22" s="18" t="s">
        <v>21</v>
      </c>
      <c r="I22" s="21">
        <f>IF(B22="","",N(D22)-N(G22))</f>
        <v>0</v>
      </c>
      <c r="K22" s="17" t="s">
        <v>59</v>
      </c>
      <c r="L22" s="19">
        <v>50</v>
      </c>
      <c r="M22" s="19"/>
      <c r="N22" s="21">
        <f>IF(K22="","",N(L22)-N(M22))</f>
        <v>0</v>
      </c>
    </row>
    <row r="23" spans="2:14">
      <c r="B23" s="17" t="s">
        <v>48</v>
      </c>
      <c r="C23" s="18" t="s">
        <v>49</v>
      </c>
      <c r="D23" s="19">
        <v>25</v>
      </c>
      <c r="E23" s="18" t="s">
        <v>50</v>
      </c>
      <c r="F23" s="18" t="s">
        <v>51</v>
      </c>
      <c r="G23" s="20"/>
      <c r="H23" s="18" t="s">
        <v>29</v>
      </c>
      <c r="I23" s="21">
        <f>IF(B23="","",N(D23)-N(G23))</f>
        <v>0</v>
      </c>
      <c r="K23" s="22"/>
      <c r="L23" s="19"/>
      <c r="M23" s="19"/>
      <c r="N23" s="21">
        <f>IF(K23="","",N(L23)-N(M23))</f>
        <v>0</v>
      </c>
    </row>
    <row r="24" spans="2:14">
      <c r="B24" s="17" t="s">
        <v>52</v>
      </c>
      <c r="C24" s="18" t="s">
        <v>49</v>
      </c>
      <c r="D24" s="19">
        <v>35</v>
      </c>
      <c r="E24" s="18" t="s">
        <v>53</v>
      </c>
      <c r="F24" s="18" t="s">
        <v>54</v>
      </c>
      <c r="G24" s="20">
        <v>18</v>
      </c>
      <c r="H24" s="18" t="s">
        <v>25</v>
      </c>
      <c r="I24" s="21">
        <f>IF(B24="","",N(D24)-N(G24))</f>
        <v>0</v>
      </c>
      <c r="K24" s="22"/>
      <c r="L24" s="19"/>
      <c r="M24" s="19"/>
      <c r="N24" s="21">
        <f>IF(K24="","",N(L24)-N(M24))</f>
        <v>0</v>
      </c>
    </row>
    <row r="25" spans="2:14">
      <c r="B25" s="17" t="s">
        <v>55</v>
      </c>
      <c r="C25" s="18" t="s">
        <v>56</v>
      </c>
      <c r="D25" s="19">
        <v>30</v>
      </c>
      <c r="E25" s="18" t="s">
        <v>57</v>
      </c>
      <c r="F25" s="18" t="s">
        <v>54</v>
      </c>
      <c r="G25" s="20"/>
      <c r="H25" s="18" t="s">
        <v>29</v>
      </c>
      <c r="I25" s="21">
        <f>IF(B25="","",N(D25)-N(G25))</f>
        <v>0</v>
      </c>
      <c r="K25" s="23" t="s">
        <v>73</v>
      </c>
      <c r="L25" s="24">
        <f>SUM(L13:L24)</f>
        <v>0</v>
      </c>
      <c r="M25" s="24">
        <f>SUM(M13:M24)</f>
        <v>0</v>
      </c>
      <c r="N25" s="24">
        <f>SUM(N13:N24)</f>
        <v>0</v>
      </c>
    </row>
    <row r="26" spans="2:14">
      <c r="B26" s="17" t="s">
        <v>58</v>
      </c>
      <c r="C26" s="18" t="s">
        <v>59</v>
      </c>
      <c r="D26" s="19">
        <v>25</v>
      </c>
      <c r="E26" s="18" t="s">
        <v>60</v>
      </c>
      <c r="F26" s="18" t="s">
        <v>54</v>
      </c>
      <c r="G26" s="20"/>
      <c r="H26" s="18" t="s">
        <v>29</v>
      </c>
      <c r="I26" s="21">
        <f>IF(B26="","",N(D26)-N(G26))</f>
        <v>0</v>
      </c>
    </row>
    <row r="27" spans="2:14">
      <c r="B27" s="17"/>
      <c r="C27" s="18"/>
      <c r="D27" s="19"/>
      <c r="E27" s="18"/>
      <c r="F27" s="18"/>
      <c r="G27" s="20"/>
      <c r="H27" s="18"/>
      <c r="I27" s="21">
        <f>IF(B27="","",N(D27)-N(G27))</f>
        <v>0</v>
      </c>
      <c r="K27" s="14" t="s">
        <v>74</v>
      </c>
    </row>
    <row r="28" spans="2:14">
      <c r="B28" s="17"/>
      <c r="C28" s="18"/>
      <c r="D28" s="19"/>
      <c r="E28" s="18"/>
      <c r="F28" s="18"/>
      <c r="G28" s="20"/>
      <c r="H28" s="18"/>
      <c r="I28" s="21">
        <f>IF(B28="","",N(D28)-N(G28))</f>
        <v>0</v>
      </c>
      <c r="K28" s="15" t="s">
        <v>6</v>
      </c>
      <c r="L28" s="16" t="s">
        <v>75</v>
      </c>
      <c r="M28" s="16" t="s">
        <v>7</v>
      </c>
      <c r="N28" s="16" t="s">
        <v>10</v>
      </c>
    </row>
    <row r="29" spans="2:14">
      <c r="B29" s="17"/>
      <c r="C29" s="18"/>
      <c r="D29" s="19"/>
      <c r="E29" s="18"/>
      <c r="F29" s="18"/>
      <c r="G29" s="20"/>
      <c r="H29" s="18"/>
      <c r="I29" s="21">
        <f>IF(B29="","",N(D29)-N(G29))</f>
        <v>0</v>
      </c>
      <c r="K29" s="25" t="s">
        <v>14</v>
      </c>
      <c r="L29" s="26">
        <f>COUNTIF('Christmas Budget'!$C$13:$C$52,K29)</f>
        <v>0</v>
      </c>
      <c r="M29" s="21">
        <f>SUMIFS('Christmas Budget'!$D$13:$D$52,'Christmas Budget'!$C$13:$C$52,K29)</f>
        <v>0</v>
      </c>
      <c r="N29" s="21">
        <f>SUMIFS('Christmas Budget'!$G$13:$G$52,'Christmas Budget'!$C$13:$C$52,K29)</f>
        <v>0</v>
      </c>
    </row>
    <row r="30" spans="2:14">
      <c r="B30" s="17"/>
      <c r="C30" s="18"/>
      <c r="D30" s="19"/>
      <c r="E30" s="18"/>
      <c r="F30" s="18"/>
      <c r="G30" s="20"/>
      <c r="H30" s="18"/>
      <c r="I30" s="21">
        <f>IF(B30="","",N(D30)-N(G30))</f>
        <v>0</v>
      </c>
      <c r="K30" s="25" t="s">
        <v>34</v>
      </c>
      <c r="L30" s="26">
        <f>COUNTIF('Christmas Budget'!$C$13:$C$52,K30)</f>
        <v>0</v>
      </c>
      <c r="M30" s="21">
        <f>SUMIFS('Christmas Budget'!$D$13:$D$52,'Christmas Budget'!$C$13:$C$52,K30)</f>
        <v>0</v>
      </c>
      <c r="N30" s="21">
        <f>SUMIFS('Christmas Budget'!$G$13:$G$52,'Christmas Budget'!$C$13:$C$52,K30)</f>
        <v>0</v>
      </c>
    </row>
    <row r="31" spans="2:14">
      <c r="B31" s="17"/>
      <c r="C31" s="18"/>
      <c r="D31" s="19"/>
      <c r="E31" s="18"/>
      <c r="F31" s="18"/>
      <c r="G31" s="20"/>
      <c r="H31" s="18"/>
      <c r="I31" s="21">
        <f>IF(B31="","",N(D31)-N(G31))</f>
        <v>0</v>
      </c>
      <c r="K31" s="25" t="s">
        <v>43</v>
      </c>
      <c r="L31" s="26">
        <f>COUNTIF('Christmas Budget'!$C$13:$C$52,K31)</f>
        <v>0</v>
      </c>
      <c r="M31" s="21">
        <f>SUMIFS('Christmas Budget'!$D$13:$D$52,'Christmas Budget'!$C$13:$C$52,K31)</f>
        <v>0</v>
      </c>
      <c r="N31" s="21">
        <f>SUMIFS('Christmas Budget'!$G$13:$G$52,'Christmas Budget'!$C$13:$C$52,K31)</f>
        <v>0</v>
      </c>
    </row>
    <row r="32" spans="2:14">
      <c r="B32" s="17"/>
      <c r="C32" s="18"/>
      <c r="D32" s="19"/>
      <c r="E32" s="18"/>
      <c r="F32" s="18"/>
      <c r="G32" s="20"/>
      <c r="H32" s="18"/>
      <c r="I32" s="21">
        <f>IF(B32="","",N(D32)-N(G32))</f>
        <v>0</v>
      </c>
      <c r="K32" s="25" t="s">
        <v>49</v>
      </c>
      <c r="L32" s="26">
        <f>COUNTIF('Christmas Budget'!$C$13:$C$52,K32)</f>
        <v>0</v>
      </c>
      <c r="M32" s="21">
        <f>SUMIFS('Christmas Budget'!$D$13:$D$52,'Christmas Budget'!$C$13:$C$52,K32)</f>
        <v>0</v>
      </c>
      <c r="N32" s="21">
        <f>SUMIFS('Christmas Budget'!$G$13:$G$52,'Christmas Budget'!$C$13:$C$52,K32)</f>
        <v>0</v>
      </c>
    </row>
    <row r="33" spans="2:14">
      <c r="B33" s="17"/>
      <c r="C33" s="18"/>
      <c r="D33" s="19"/>
      <c r="E33" s="18"/>
      <c r="F33" s="18"/>
      <c r="G33" s="20"/>
      <c r="H33" s="18"/>
      <c r="I33" s="21">
        <f>IF(B33="","",N(D33)-N(G33))</f>
        <v>0</v>
      </c>
      <c r="K33" s="25" t="s">
        <v>56</v>
      </c>
      <c r="L33" s="26">
        <f>COUNTIF('Christmas Budget'!$C$13:$C$52,K33)</f>
        <v>0</v>
      </c>
      <c r="M33" s="21">
        <f>SUMIFS('Christmas Budget'!$D$13:$D$52,'Christmas Budget'!$C$13:$C$52,K33)</f>
        <v>0</v>
      </c>
      <c r="N33" s="21">
        <f>SUMIFS('Christmas Budget'!$G$13:$G$52,'Christmas Budget'!$C$13:$C$52,K33)</f>
        <v>0</v>
      </c>
    </row>
    <row r="34" spans="2:14">
      <c r="B34" s="17"/>
      <c r="C34" s="18"/>
      <c r="D34" s="19"/>
      <c r="E34" s="18"/>
      <c r="F34" s="18"/>
      <c r="G34" s="20"/>
      <c r="H34" s="18"/>
      <c r="I34" s="21">
        <f>IF(B34="","",N(D34)-N(G34))</f>
        <v>0</v>
      </c>
      <c r="K34" s="25" t="s">
        <v>59</v>
      </c>
      <c r="L34" s="26">
        <f>COUNTIF('Christmas Budget'!$C$13:$C$52,K34)</f>
        <v>0</v>
      </c>
      <c r="M34" s="21">
        <f>SUMIFS('Christmas Budget'!$D$13:$D$52,'Christmas Budget'!$C$13:$C$52,K34)</f>
        <v>0</v>
      </c>
      <c r="N34" s="21">
        <f>SUMIFS('Christmas Budget'!$G$13:$G$52,'Christmas Budget'!$C$13:$C$52,K34)</f>
        <v>0</v>
      </c>
    </row>
    <row r="35" spans="2:14">
      <c r="B35" s="17"/>
      <c r="C35" s="18"/>
      <c r="D35" s="19"/>
      <c r="E35" s="18"/>
      <c r="F35" s="18"/>
      <c r="G35" s="20"/>
      <c r="H35" s="18"/>
      <c r="I35" s="21">
        <f>IF(B35="","",N(D35)-N(G35))</f>
        <v>0</v>
      </c>
    </row>
    <row r="36" spans="2:14">
      <c r="B36" s="17"/>
      <c r="C36" s="18"/>
      <c r="D36" s="19"/>
      <c r="E36" s="18"/>
      <c r="F36" s="18"/>
      <c r="G36" s="20"/>
      <c r="H36" s="18"/>
      <c r="I36" s="21">
        <f>IF(B36="","",N(D36)-N(G36))</f>
        <v>0</v>
      </c>
    </row>
    <row r="37" spans="2:14">
      <c r="B37" s="17"/>
      <c r="C37" s="18"/>
      <c r="D37" s="19"/>
      <c r="E37" s="18"/>
      <c r="F37" s="18"/>
      <c r="G37" s="20"/>
      <c r="H37" s="18"/>
      <c r="I37" s="21">
        <f>IF(B37="","",N(D37)-N(G37))</f>
        <v>0</v>
      </c>
    </row>
    <row r="38" spans="2:14">
      <c r="B38" s="17"/>
      <c r="C38" s="18"/>
      <c r="D38" s="19"/>
      <c r="E38" s="18"/>
      <c r="F38" s="18"/>
      <c r="G38" s="20"/>
      <c r="H38" s="18"/>
      <c r="I38" s="21">
        <f>IF(B38="","",N(D38)-N(G38))</f>
        <v>0</v>
      </c>
    </row>
    <row r="39" spans="2:14">
      <c r="B39" s="17"/>
      <c r="C39" s="18"/>
      <c r="D39" s="19"/>
      <c r="E39" s="18"/>
      <c r="F39" s="18"/>
      <c r="G39" s="20"/>
      <c r="H39" s="18"/>
      <c r="I39" s="21">
        <f>IF(B39="","",N(D39)-N(G39))</f>
        <v>0</v>
      </c>
    </row>
    <row r="40" spans="2:14">
      <c r="B40" s="17"/>
      <c r="C40" s="18"/>
      <c r="D40" s="19"/>
      <c r="E40" s="18"/>
      <c r="F40" s="18"/>
      <c r="G40" s="20"/>
      <c r="H40" s="18"/>
      <c r="I40" s="21">
        <f>IF(B40="","",N(D40)-N(G40))</f>
        <v>0</v>
      </c>
    </row>
    <row r="41" spans="2:14">
      <c r="B41" s="17"/>
      <c r="C41" s="18"/>
      <c r="D41" s="19"/>
      <c r="E41" s="18"/>
      <c r="F41" s="18"/>
      <c r="G41" s="20"/>
      <c r="H41" s="18"/>
      <c r="I41" s="21">
        <f>IF(B41="","",N(D41)-N(G41))</f>
        <v>0</v>
      </c>
    </row>
    <row r="42" spans="2:14">
      <c r="B42" s="17"/>
      <c r="C42" s="18"/>
      <c r="D42" s="19"/>
      <c r="E42" s="18"/>
      <c r="F42" s="18"/>
      <c r="G42" s="20"/>
      <c r="H42" s="18"/>
      <c r="I42" s="21">
        <f>IF(B42="","",N(D42)-N(G42))</f>
        <v>0</v>
      </c>
    </row>
    <row r="43" spans="2:14">
      <c r="B43" s="17"/>
      <c r="C43" s="18"/>
      <c r="D43" s="19"/>
      <c r="E43" s="18"/>
      <c r="F43" s="18"/>
      <c r="G43" s="20"/>
      <c r="H43" s="18"/>
      <c r="I43" s="21">
        <f>IF(B43="","",N(D43)-N(G43))</f>
        <v>0</v>
      </c>
    </row>
    <row r="44" spans="2:14">
      <c r="B44" s="17"/>
      <c r="C44" s="18"/>
      <c r="D44" s="19"/>
      <c r="E44" s="18"/>
      <c r="F44" s="18"/>
      <c r="G44" s="20"/>
      <c r="H44" s="18"/>
      <c r="I44" s="21">
        <f>IF(B44="","",N(D44)-N(G44))</f>
        <v>0</v>
      </c>
    </row>
    <row r="45" spans="2:14">
      <c r="B45" s="17"/>
      <c r="C45" s="18"/>
      <c r="D45" s="19"/>
      <c r="E45" s="18"/>
      <c r="F45" s="18"/>
      <c r="G45" s="20"/>
      <c r="H45" s="18"/>
      <c r="I45" s="21">
        <f>IF(B45="","",N(D45)-N(G45))</f>
        <v>0</v>
      </c>
    </row>
    <row r="46" spans="2:14">
      <c r="B46" s="17"/>
      <c r="C46" s="18"/>
      <c r="D46" s="19"/>
      <c r="E46" s="18"/>
      <c r="F46" s="18"/>
      <c r="G46" s="20"/>
      <c r="H46" s="18"/>
      <c r="I46" s="21">
        <f>IF(B46="","",N(D46)-N(G46))</f>
        <v>0</v>
      </c>
    </row>
    <row r="47" spans="2:14">
      <c r="B47" s="17"/>
      <c r="C47" s="18"/>
      <c r="D47" s="19"/>
      <c r="E47" s="18"/>
      <c r="F47" s="18"/>
      <c r="G47" s="20"/>
      <c r="H47" s="18"/>
      <c r="I47" s="21">
        <f>IF(B47="","",N(D47)-N(G47))</f>
        <v>0</v>
      </c>
    </row>
    <row r="48" spans="2:14">
      <c r="B48" s="17"/>
      <c r="C48" s="18"/>
      <c r="D48" s="19"/>
      <c r="E48" s="18"/>
      <c r="F48" s="18"/>
      <c r="G48" s="20"/>
      <c r="H48" s="18"/>
      <c r="I48" s="21">
        <f>IF(B48="","",N(D48)-N(G48))</f>
        <v>0</v>
      </c>
    </row>
    <row r="49" spans="2:9">
      <c r="B49" s="17"/>
      <c r="C49" s="18"/>
      <c r="D49" s="19"/>
      <c r="E49" s="18"/>
      <c r="F49" s="18"/>
      <c r="G49" s="20"/>
      <c r="H49" s="18"/>
      <c r="I49" s="21">
        <f>IF(B49="","",N(D49)-N(G49))</f>
        <v>0</v>
      </c>
    </row>
    <row r="50" spans="2:9">
      <c r="B50" s="17"/>
      <c r="C50" s="18"/>
      <c r="D50" s="19"/>
      <c r="E50" s="18"/>
      <c r="F50" s="18"/>
      <c r="G50" s="20"/>
      <c r="H50" s="18"/>
      <c r="I50" s="21">
        <f>IF(B50="","",N(D50)-N(G50))</f>
        <v>0</v>
      </c>
    </row>
    <row r="51" spans="2:9">
      <c r="B51" s="17"/>
      <c r="C51" s="18"/>
      <c r="D51" s="19"/>
      <c r="E51" s="18"/>
      <c r="F51" s="18"/>
      <c r="G51" s="20"/>
      <c r="H51" s="18"/>
      <c r="I51" s="21">
        <f>IF(B51="","",N(D51)-N(G51))</f>
        <v>0</v>
      </c>
    </row>
    <row r="52" spans="2:9">
      <c r="B52" s="17"/>
      <c r="C52" s="18"/>
      <c r="D52" s="19"/>
      <c r="E52" s="18"/>
      <c r="F52" s="18"/>
      <c r="G52" s="20"/>
      <c r="H52" s="18"/>
      <c r="I52" s="21">
        <f>IF(B52="","",N(D52)-N(G52))</f>
        <v>0</v>
      </c>
    </row>
    <row r="53" spans="2:9">
      <c r="B53" s="23" t="s">
        <v>61</v>
      </c>
      <c r="C53" s="23"/>
      <c r="D53" s="24">
        <f>SUM(D13:D52)</f>
        <v>0</v>
      </c>
      <c r="E53" s="23"/>
      <c r="F53" s="23"/>
      <c r="G53" s="24">
        <f>SUM(G13:G52)</f>
        <v>0</v>
      </c>
      <c r="H53" s="23"/>
      <c r="I53" s="24">
        <f>SUM(I13:I52)</f>
        <v>0</v>
      </c>
    </row>
  </sheetData>
  <mergeCells count="6">
    <mergeCell ref="C8:D8"/>
    <mergeCell ref="C9:D9"/>
    <mergeCell ref="F8:G8"/>
    <mergeCell ref="F9:G9"/>
    <mergeCell ref="H8:I8"/>
    <mergeCell ref="H9:I9"/>
  </mergeCells>
  <conditionalFormatting sqref="H13:H52">
    <cfRule type="cellIs" dxfId="0" priority="1" operator="equal">
      <formula>"Idea"</formula>
    </cfRule>
    <cfRule type="cellIs" dxfId="1" priority="2" operator="equal">
      <formula>"Ordered"</formula>
    </cfRule>
    <cfRule type="cellIs" dxfId="2" priority="3" operator="equal">
      <formula>"Bought"</formula>
    </cfRule>
    <cfRule type="cellIs" dxfId="3" priority="4" operator="equal">
      <formula>"Wrapped"</formula>
    </cfRule>
    <cfRule type="cellIs" dxfId="4" priority="5" operator="equal">
      <formula>"Given"</formula>
    </cfRule>
  </conditionalFormatting>
  <conditionalFormatting sqref="I13:I52">
    <cfRule type="cellIs" dxfId="5" priority="6" operator="lessThan">
      <formula>0</formula>
    </cfRule>
  </conditionalFormatting>
  <dataValidations count="2">
    <dataValidation type="list" errorStyle="warning" allowBlank="1" showInputMessage="1" showErrorMessage="1" sqref="C13:C52">
      <formula1>"Family,Kids,Friends,Work,Neighbors,Other"</formula1>
    </dataValidation>
    <dataValidation type="list" allowBlank="1" showInputMessage="1" showErrorMessage="1" sqref="H13:H52">
      <formula1>"Idea,Ordered,Bought,Wrapped,Given"</formula1>
    </dataValidation>
  </dataValidations>
  <pageMargins left="0.4" right="0.4" top="0.5" bottom="0.5" header="0.3" footer="0.3"/>
  <pageSetup paperSize="1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6E6880"/>
    <pageSetUpPr fitToPage="1"/>
  </sheetPr>
  <dimension ref="A2:BI21"/>
  <sheetViews>
    <sheetView showGridLines="0" workbookViewId="0"/>
  </sheetViews>
  <sheetFormatPr defaultRowHeight="15"/>
  <cols>
    <col min="1" max="1" width="3.28515625" style="1" customWidth="1"/>
    <col min="2" max="2" width="4.7109375" style="1" customWidth="1"/>
    <col min="3" max="3" width="90.7109375" style="1" customWidth="1"/>
    <col min="4" max="61" width="9.7109375" style="1" customWidth="1"/>
  </cols>
  <sheetData>
    <row r="2" spans="2:3" ht="35.2" customHeight="1">
      <c r="B2" s="27" t="s">
        <v>81</v>
      </c>
    </row>
    <row r="3" spans="2:3" ht="34" customHeight="1">
      <c r="B3" s="28" t="s">
        <v>82</v>
      </c>
      <c r="C3" s="28"/>
    </row>
    <row r="5" spans="2:3">
      <c r="B5" s="4" t="s">
        <v>83</v>
      </c>
    </row>
    <row r="6" spans="2:3" ht="21" customHeight="1">
      <c r="B6" s="29">
        <v>1</v>
      </c>
      <c r="C6" s="30" t="s">
        <v>84</v>
      </c>
    </row>
    <row r="7" spans="2:3" ht="21" customHeight="1">
      <c r="B7" s="29">
        <v>2</v>
      </c>
      <c r="C7" s="30" t="s">
        <v>85</v>
      </c>
    </row>
    <row r="8" spans="2:3" ht="36" customHeight="1">
      <c r="B8" s="29">
        <v>3</v>
      </c>
      <c r="C8" s="30" t="s">
        <v>86</v>
      </c>
    </row>
    <row r="9" spans="2:3" ht="21" customHeight="1">
      <c r="B9" s="29">
        <v>4</v>
      </c>
      <c r="C9" s="30" t="s">
        <v>87</v>
      </c>
    </row>
    <row r="10" spans="2:3" ht="36" customHeight="1">
      <c r="B10" s="29">
        <v>5</v>
      </c>
      <c r="C10" s="30" t="s">
        <v>88</v>
      </c>
    </row>
    <row r="12" spans="2:3">
      <c r="B12" s="4" t="s">
        <v>89</v>
      </c>
    </row>
    <row r="13" spans="2:3">
      <c r="B13" s="22"/>
      <c r="C13" s="1" t="s">
        <v>90</v>
      </c>
    </row>
    <row r="14" spans="2:3">
      <c r="B14" s="31"/>
      <c r="C14" s="1" t="s">
        <v>91</v>
      </c>
    </row>
    <row r="16" spans="2:3">
      <c r="B16" s="4" t="s">
        <v>92</v>
      </c>
    </row>
    <row r="17" spans="2:3" ht="36" customHeight="1">
      <c r="B17" s="32" t="s">
        <v>93</v>
      </c>
      <c r="C17" s="30" t="s">
        <v>94</v>
      </c>
    </row>
    <row r="18" spans="2:3" ht="36" customHeight="1">
      <c r="B18" s="32" t="s">
        <v>93</v>
      </c>
      <c r="C18" s="30" t="s">
        <v>95</v>
      </c>
    </row>
    <row r="20" spans="2:3">
      <c r="B20" s="33" t="s">
        <v>96</v>
      </c>
    </row>
    <row r="21" spans="2:3">
      <c r="B21" s="33" t="s">
        <v>97</v>
      </c>
    </row>
  </sheetData>
  <mergeCells count="1">
    <mergeCell ref="B3:C3"/>
  </mergeCells>
  <pageMargins left="0.4" right="0.4" top="0.5" bottom="0.5" header="0.3" footer="0.3"/>
  <pageSetup paperSize="1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Christmas Budget</vt:lpstr>
      <vt:lpstr>How to use</vt:lpstr>
      <vt:lpstr>'Christmas Budget'!Print_Area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christmas-gift-budget-spreadsheet.xlsx</dc:title>
  <dc:creator>NiftyShelf</dc:creator>
  <dc:description>Free template from niftyshelf.com</dc:description>
  <cp:lastModifiedBy>NiftyShelf</cp:lastModifiedBy>
  <dcterms:created xsi:type="dcterms:W3CDTF">2026-10-21T23:02:35Z</dcterms:created>
  <dcterms:modified xsi:type="dcterms:W3CDTF">2026-10-21T23:02:35Z</dcterms:modified>
</cp:coreProperties>
</file>