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usehold Budget" sheetId="1" r:id="rId1"/>
    <sheet name="Transactions" sheetId="2" r:id="rId2"/>
    <sheet name="How to use" sheetId="3" r:id="rId3"/>
  </sheets>
  <definedNames>
    <definedName name="_xlnm.Print_Area" localSheetId="0">'Household Budget'!$A$1:$K$48</definedName>
  </definedNames>
  <calcPr calcId="124519" fullCalcOnLoad="1"/>
</workbook>
</file>

<file path=xl/sharedStrings.xml><?xml version="1.0" encoding="utf-8"?>
<sst xmlns="http://schemas.openxmlformats.org/spreadsheetml/2006/main" count="177" uniqueCount="103">
  <si>
    <t>Household Budget</t>
  </si>
  <si>
    <t>One monthly budget for the whole family — plus a fair split of who paid what.</t>
  </si>
  <si>
    <t>Month</t>
  </si>
  <si>
    <t>Partner 1</t>
  </si>
  <si>
    <t>Alex</t>
  </si>
  <si>
    <t>Partner 2</t>
  </si>
  <si>
    <t>Sam</t>
  </si>
  <si>
    <t>Split shared costs</t>
  </si>
  <si>
    <t>By income</t>
  </si>
  <si>
    <t>INCOME</t>
  </si>
  <si>
    <t>Source</t>
  </si>
  <si>
    <t>Planned</t>
  </si>
  <si>
    <t>Received</t>
  </si>
  <si>
    <t>Belongs to</t>
  </si>
  <si>
    <t>Alex — salary</t>
  </si>
  <si>
    <t>Sam — salary</t>
  </si>
  <si>
    <t>Child benefit / other</t>
  </si>
  <si>
    <t>Shared</t>
  </si>
  <si>
    <t>Total income</t>
  </si>
  <si>
    <t>HOUSEHOLD SPENDING</t>
  </si>
  <si>
    <t>Category</t>
  </si>
  <si>
    <t>Spent</t>
  </si>
  <si>
    <t>Left</t>
  </si>
  <si>
    <t>% used</t>
  </si>
  <si>
    <t>Mortgage / rent</t>
  </si>
  <si>
    <t>Utilities</t>
  </si>
  <si>
    <t>Groceries</t>
  </si>
  <si>
    <t>Childcare</t>
  </si>
  <si>
    <t>Kids' activities</t>
  </si>
  <si>
    <t>School costs</t>
  </si>
  <si>
    <t>Car &amp; transport</t>
  </si>
  <si>
    <t>Insurance</t>
  </si>
  <si>
    <t>Health</t>
  </si>
  <si>
    <t>Pets</t>
  </si>
  <si>
    <t>Household supplies</t>
  </si>
  <si>
    <t>Dining out &amp; takeout</t>
  </si>
  <si>
    <t>Family fun</t>
  </si>
  <si>
    <t>College fund</t>
  </si>
  <si>
    <t>Emergency savings</t>
  </si>
  <si>
    <t>Debt payments</t>
  </si>
  <si>
    <t>Gifts &amp; occasions</t>
  </si>
  <si>
    <t>Phones &amp; internet</t>
  </si>
  <si>
    <t>Total spending</t>
  </si>
  <si>
    <t>WHO PAID WHAT</t>
  </si>
  <si>
    <t>Paid</t>
  </si>
  <si>
    <t>Fair share</t>
  </si>
  <si>
    <t>Difference</t>
  </si>
  <si>
    <t>Joint account</t>
  </si>
  <si>
    <t>Partner 1 share</t>
  </si>
  <si>
    <t>Shared costs paid from personal money are split by the rule above. Joint-account payments are already shared.</t>
  </si>
  <si>
    <t>SPENT</t>
  </si>
  <si>
    <t>LEFT OVER</t>
  </si>
  <si>
    <t>BUDGET USED</t>
  </si>
  <si>
    <t>Transactions</t>
  </si>
  <si>
    <t>Log household spending. “Paid by” drives the fair-split calculation.</t>
  </si>
  <si>
    <t>Date</t>
  </si>
  <si>
    <t>Description</t>
  </si>
  <si>
    <t>Amount</t>
  </si>
  <si>
    <t>Paid by</t>
  </si>
  <si>
    <t>Notes</t>
  </si>
  <si>
    <t>Mortgage</t>
  </si>
  <si>
    <t>Joint</t>
  </si>
  <si>
    <t>Supermarket</t>
  </si>
  <si>
    <t>Daycare</t>
  </si>
  <si>
    <t>Swim lessons</t>
  </si>
  <si>
    <t>Electric + gas</t>
  </si>
  <si>
    <t>Fuel</t>
  </si>
  <si>
    <t>Farmers market</t>
  </si>
  <si>
    <t>Pizza night</t>
  </si>
  <si>
    <t>Car insurance</t>
  </si>
  <si>
    <t>Vet check-up</t>
  </si>
  <si>
    <t>School trip</t>
  </si>
  <si>
    <t>Pharmacy</t>
  </si>
  <si>
    <t>Water bill</t>
  </si>
  <si>
    <t>Cleaning supplies</t>
  </si>
  <si>
    <t>Zoo day</t>
  </si>
  <si>
    <t>Car loan</t>
  </si>
  <si>
    <t>Birthday party gift</t>
  </si>
  <si>
    <t>Phones + internet</t>
  </si>
  <si>
    <t>Takeout</t>
  </si>
  <si>
    <t>Soccer club</t>
  </si>
  <si>
    <t>Doctor copay</t>
  </si>
  <si>
    <t>Bulk store</t>
  </si>
  <si>
    <t>Movie night</t>
  </si>
  <si>
    <t>Paid-by list</t>
  </si>
  <si>
    <t>Household Budget — how to use</t>
  </si>
  <si>
    <t>A family budget for two earners: shared income, household categories, and an automatic “who owes whom” split.</t>
  </si>
  <si>
    <t>HOW TO USE</t>
  </si>
  <si>
    <t>Type the month and both partners’ names, and choose how to split shared costs: by income or 50/50.</t>
  </si>
  <si>
    <t>List each income source, the planned and received amount, and whose income it is (Partner 1, Partner 2 or Shared).</t>
  </si>
  <si>
    <t>Set a planned amount for every household category — childcare, groceries, kids’ activities and so on.</t>
  </si>
  <si>
    <t>Log purchases on Transactions with the category and who paid: a partner or the Joint account.</t>
  </si>
  <si>
    <t>The WHO PAID WHAT box shows each partner’s fair share of personally-paid costs and how much one owes the other.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</si>
  <si>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</si>
  <si>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</si>
  <si>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</si>
  <si>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</si>
  <si>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</si>
  <si>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“By income” means a partner earning 60% of the income covers 60% of shared costs paid from personal money.</t>
  </si>
  <si>
    <t>Costs paid from the joint account are already shared, so they are shown but not split again.</t>
  </si>
  <si>
    <t>Start a new month by saving a copy, changing the month and clearing Transactions and the Received column.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</si>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</sst>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8">
    <numFmt numFmtId="164" formatCode="mmmm yyyy"/>
    <numFmt numFmtId="165" formatCode="$#,##0;-$#,##0;&quot;–&quot;"/>
    <numFmt numFmtId="166" formatCode="0%"/>
    <numFmt numFmtId="167" formatCode="$#,##0.00;-$#,##0.00;&quot;–&quot;"/>
    <numFmt numFmtId="168" formatCode="+$#,##0.00;-$#,##0.00;&quot;–&quot;"/>
    <numFmt numFmtId="169" formatCode="0%;-0%;&quot;–&quot;"/>
    <numFmt numFmtId="170" formatCode="mmm d"/>
    <numFmt numFmtId="171" formatCode="$#,##0.00"/>
  </numFmts>
  <fonts count="19">
    <font>
      <sz val="11"/>
      <color theme="1"/>
      <name val="Calibri"/>
      <family val="2"/>
      <scheme val="minor"/>
    </font>
    <font>
      <sz val="10"/>
      <color rgb="FF16181D"/>
      <name val="Arial"/>
      <family val="2"/>
    </font>
    <font>
      <b/>
      <sz val="26"/>
      <color rgb="FF16181D"/>
      <name val="Arial"/>
      <family val="2"/>
    </font>
    <font>
      <sz val="10"/>
      <color rgb="FF6B7280"/>
      <name val="Arial"/>
      <family val="2"/>
    </font>
    <font>
      <b/>
      <sz val="10"/>
      <color rgb="FF16181D"/>
      <name val="Arial"/>
      <family val="2"/>
    </font>
    <font>
      <b/>
      <sz val="8"/>
      <color rgb="FF6B7280"/>
      <name val="Arial"/>
      <family val="2"/>
    </font>
    <font>
      <b/>
      <sz val="18"/>
      <color rgb="FF16181D"/>
      <name val="Arial"/>
      <family val="2"/>
    </font>
    <font>
      <b/>
      <sz val="18"/>
      <color rgb="FF15803D"/>
      <name val="Arial"/>
      <family val="2"/>
    </font>
    <font>
      <b/>
      <sz val="8"/>
      <color rgb="FFB45309"/>
      <name val="Arial"/>
      <family val="2"/>
    </font>
    <font>
      <b/>
      <sz val="9"/>
      <color rgb="FFFFFFFF"/>
      <name val="Arial"/>
      <family val="2"/>
    </font>
    <font>
      <sz val="9"/>
      <color rgb="FF16181D"/>
      <name val="Arial"/>
      <family val="2"/>
    </font>
    <font>
      <sz val="9"/>
      <color rgb="FF6B7280"/>
      <name val="Arial"/>
      <family val="2"/>
    </font>
    <font>
      <b/>
      <sz val="13"/>
      <color rgb="FFB45309"/>
      <name val="Arial"/>
      <family val="2"/>
    </font>
    <font>
      <i/>
      <sz val="8"/>
      <color rgb="FF6B7280"/>
      <name val="Arial"/>
      <family val="2"/>
    </font>
    <font>
      <b/>
      <sz val="20"/>
      <color rgb="FF16181D"/>
      <name val="Arial"/>
      <family val="2"/>
    </font>
    <font>
      <b/>
      <sz val="22"/>
      <color rgb="FF16181D"/>
      <name val="Arial"/>
      <family val="2"/>
    </font>
    <font>
      <b/>
      <sz val="10"/>
      <color rgb="FFB45309"/>
      <name val="Arial"/>
      <family val="2"/>
    </font>
    <font>
      <sz val="10"/>
      <color rgb="FFB45309"/>
      <name val="Arial"/>
      <family val="2"/>
    </font>
    <font>
      <i/>
      <sz val="10"/>
      <color rgb="FF6B72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4E5"/>
        <bgColor indexed="64"/>
      </patternFill>
    </fill>
    <fill>
      <patternFill patternType="solid">
        <fgColor rgb="FFF4F5F7"/>
        <bgColor indexed="64"/>
      </patternFill>
    </fill>
    <fill>
      <patternFill patternType="solid">
        <fgColor rgb="FF16181D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F0C58A"/>
      </bottom>
      <diagonal/>
    </border>
    <border>
      <left/>
      <right/>
      <top style="medium">
        <color rgb="FFB45309"/>
      </top>
      <bottom/>
      <diagonal/>
    </border>
    <border>
      <left/>
      <right/>
      <top style="medium">
        <color rgb="FF15803D"/>
      </top>
      <bottom/>
      <diagonal/>
    </border>
    <border>
      <left/>
      <right/>
      <top/>
      <bottom style="thin">
        <color rgb="FFE3E5EA"/>
      </bottom>
      <diagonal/>
    </border>
    <border>
      <left/>
      <right/>
      <top style="medium">
        <color rgb="FF16181D"/>
      </top>
      <bottom/>
      <diagonal/>
    </border>
    <border>
      <left/>
      <right/>
      <top style="thin">
        <color rgb="FFE3E5EA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3" borderId="1" xfId="0" applyNumberFormat="1" applyFont="1" applyFill="1" applyBorder="1" applyAlignment="1" applyProtection="1">
      <alignment vertical="center"/>
      <protection locked="0"/>
    </xf>
    <xf numFmtId="0" fontId="5" fillId="4" borderId="2" xfId="0" applyFont="1" applyFill="1" applyBorder="1" applyAlignment="1">
      <alignment horizontal="left" vertical="center" indent="1"/>
    </xf>
    <xf numFmtId="0" fontId="5" fillId="4" borderId="3" xfId="0" applyFont="1" applyFill="1" applyBorder="1" applyAlignment="1">
      <alignment horizontal="left" vertical="center" indent="1"/>
    </xf>
    <xf numFmtId="0" fontId="4" fillId="3" borderId="1" xfId="0" applyFont="1" applyFill="1" applyBorder="1" applyAlignment="1" applyProtection="1">
      <alignment vertical="center"/>
      <protection locked="0"/>
    </xf>
    <xf numFmtId="165" fontId="6" fillId="4" borderId="0" xfId="0" applyNumberFormat="1" applyFont="1" applyFill="1" applyAlignment="1">
      <alignment horizontal="left" vertical="center" indent="1"/>
    </xf>
    <xf numFmtId="165" fontId="7" fillId="4" borderId="0" xfId="0" applyNumberFormat="1" applyFont="1" applyFill="1" applyAlignment="1">
      <alignment horizontal="left" vertical="center" indent="1"/>
    </xf>
    <xf numFmtId="166" fontId="6" fillId="4" borderId="0" xfId="0" applyNumberFormat="1" applyFont="1" applyFill="1" applyAlignment="1">
      <alignment horizontal="left" vertical="center" indent="1"/>
    </xf>
    <xf numFmtId="0" fontId="1" fillId="3" borderId="1" xfId="0" applyFont="1" applyFill="1" applyBorder="1" applyAlignment="1" applyProtection="1">
      <alignment vertical="center"/>
      <protection locked="0"/>
    </xf>
    <xf numFmtId="0" fontId="8" fillId="2" borderId="0" xfId="0" applyFont="1" applyFill="1" applyAlignment="1">
      <alignment vertical="center"/>
    </xf>
    <xf numFmtId="0" fontId="9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right" vertical="center"/>
    </xf>
    <xf numFmtId="165" fontId="1" fillId="3" borderId="1" xfId="0" applyNumberFormat="1" applyFont="1" applyFill="1" applyBorder="1" applyAlignment="1" applyProtection="1">
      <alignment vertical="center"/>
      <protection locked="0"/>
    </xf>
    <xf numFmtId="0" fontId="10" fillId="3" borderId="1" xfId="0" applyFont="1" applyFill="1" applyBorder="1" applyAlignment="1" applyProtection="1">
      <alignment vertical="center"/>
      <protection locked="0"/>
    </xf>
    <xf numFmtId="0" fontId="4" fillId="2" borderId="4" xfId="0" applyFont="1" applyFill="1" applyBorder="1" applyAlignment="1">
      <alignment vertical="center"/>
    </xf>
    <xf numFmtId="167" fontId="1" fillId="2" borderId="4" xfId="0" applyNumberFormat="1" applyFont="1" applyFill="1" applyBorder="1" applyAlignment="1">
      <alignment vertical="center"/>
    </xf>
    <xf numFmtId="168" fontId="1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167" fontId="3" fillId="2" borderId="4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166" fontId="11" fillId="2" borderId="0" xfId="0" applyNumberFormat="1" applyFont="1" applyFill="1" applyAlignment="1">
      <alignment vertical="center"/>
    </xf>
    <xf numFmtId="0" fontId="4" fillId="4" borderId="5" xfId="0" applyFont="1" applyFill="1" applyBorder="1" applyAlignment="1">
      <alignment vertical="center"/>
    </xf>
    <xf numFmtId="165" fontId="4" fillId="4" borderId="5" xfId="0" applyNumberFormat="1" applyFont="1" applyFill="1" applyBorder="1" applyAlignment="1">
      <alignment vertical="center"/>
    </xf>
    <xf numFmtId="0" fontId="12" fillId="4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169" fontId="1" fillId="2" borderId="4" xfId="0" applyNumberFormat="1" applyFont="1" applyFill="1" applyBorder="1" applyAlignment="1">
      <alignment vertical="center"/>
    </xf>
    <xf numFmtId="169" fontId="4" fillId="4" borderId="5" xfId="0" applyNumberFormat="1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170" fontId="1" fillId="3" borderId="1" xfId="0" applyNumberFormat="1" applyFont="1" applyFill="1" applyBorder="1" applyAlignment="1" applyProtection="1">
      <alignment horizontal="left" vertical="center"/>
      <protection locked="0"/>
    </xf>
    <xf numFmtId="171" fontId="1" fillId="3" borderId="1" xfId="0" applyNumberFormat="1" applyFont="1" applyFill="1" applyBorder="1" applyAlignment="1" applyProtection="1">
      <alignment vertical="center"/>
      <protection locked="0"/>
    </xf>
    <xf numFmtId="0" fontId="15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16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4" borderId="6" xfId="0" applyFont="1" applyFill="1" applyBorder="1" applyAlignment="1">
      <alignment vertical="center"/>
    </xf>
    <xf numFmtId="0" fontId="17" fillId="2" borderId="0" xfId="0" applyFont="1" applyFill="1" applyAlignment="1">
      <alignment horizontal="center" vertical="top"/>
    </xf>
    <xf numFmtId="0" fontId="18" fillId="2" borderId="0" xfId="0" applyFont="1" applyFill="1" applyAlignment="1">
      <alignment vertical="center"/>
    </xf>
  </cellXfs>
  <cellStyles count="1">
    <cellStyle name="Normal" xfId="0" builtinId="0"/>
  </cellStyles>
  <dxfs count="1">
    <dxf>
      <font>
        <b/>
        <color rgb="FFDC2626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Who paid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B45309"/>
              </a:solidFill>
              <a:ln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1F8A62"/>
              </a:solidFill>
              <a:ln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16181D"/>
              </a:solidFill>
              <a:ln>
                <a:solidFill>
                  <a:srgbClr val="FFFFFF"/>
                </a:solidFill>
              </a:ln>
            </c:spPr>
          </c:dPt>
          <c:cat>
            <c:strRef>
              <c:f>'Household Budget'!$H$13:$H$15</c:f>
              <c:strCache>
                <c:ptCount val="3"/>
                <c:pt idx="0">
                  <c:v>0</c:v>
                </c:pt>
                <c:pt idx="1">
                  <c:v>0</c:v>
                </c:pt>
                <c:pt idx="2">
                  <c:v>Joint account</c:v>
                </c:pt>
              </c:strCache>
            </c:strRef>
          </c:cat>
          <c:val>
            <c:numRef>
              <c:f>'Household Budget'!$I$13:$I$15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firstSliceAng val="0"/>
        <c:holeSize val="55"/>
      </c:doughnutChart>
      <c:spPr>
        <a:solidFill>
          <a:srgbClr val="FFFFFF"/>
        </a:solidFill>
      </c:spPr>
    </c:plotArea>
    <c:legend>
      <c:legendPos val="r"/>
      <c:layout/>
      <c:txPr>
        <a:bodyPr/>
        <a:lstStyle/>
        <a:p>
          <a:pPr rtl="0">
            <a:defRPr sz="900" baseline="0">
              <a:solidFill>
                <a:srgbClr val="6B72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Planned vs spent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Planned</c:v>
          </c:tx>
          <c:spPr>
            <a:solidFill>
              <a:srgbClr val="E3E5EA"/>
            </a:solidFill>
          </c:spPr>
          <c:cat>
            <c:strRef>
              <c:f>'Household Budget'!$B$22:$B$39</c:f>
              <c:strCache>
                <c:ptCount val="18"/>
                <c:pt idx="0">
                  <c:v>Mortgage / rent</c:v>
                </c:pt>
                <c:pt idx="1">
                  <c:v>Utilities</c:v>
                </c:pt>
                <c:pt idx="2">
                  <c:v>Groceries</c:v>
                </c:pt>
                <c:pt idx="3">
                  <c:v>Childcare</c:v>
                </c:pt>
                <c:pt idx="4">
                  <c:v>Kids' activities</c:v>
                </c:pt>
                <c:pt idx="5">
                  <c:v>School costs</c:v>
                </c:pt>
                <c:pt idx="6">
                  <c:v>Car &amp; transport</c:v>
                </c:pt>
                <c:pt idx="7">
                  <c:v>Insurance</c:v>
                </c:pt>
                <c:pt idx="8">
                  <c:v>Health</c:v>
                </c:pt>
                <c:pt idx="9">
                  <c:v>Pets</c:v>
                </c:pt>
                <c:pt idx="10">
                  <c:v>Household supplies</c:v>
                </c:pt>
                <c:pt idx="11">
                  <c:v>Dining out &amp; takeout</c:v>
                </c:pt>
                <c:pt idx="12">
                  <c:v>Family fun</c:v>
                </c:pt>
                <c:pt idx="13">
                  <c:v>College fund</c:v>
                </c:pt>
                <c:pt idx="14">
                  <c:v>Emergency savings</c:v>
                </c:pt>
                <c:pt idx="15">
                  <c:v>Debt payments</c:v>
                </c:pt>
                <c:pt idx="16">
                  <c:v>Gifts &amp; occasions</c:v>
                </c:pt>
                <c:pt idx="17">
                  <c:v>Phones &amp; internet</c:v>
                </c:pt>
              </c:strCache>
            </c:strRef>
          </c:cat>
          <c:val>
            <c:numRef>
              <c:f>'Household Budget'!$C$22:$C$39</c:f>
              <c:numCache>
                <c:formatCode>General</c:formatCode>
                <c:ptCount val="18"/>
                <c:pt idx="0">
                  <c:v>1850</c:v>
                </c:pt>
                <c:pt idx="1">
                  <c:v>260</c:v>
                </c:pt>
                <c:pt idx="2">
                  <c:v>950</c:v>
                </c:pt>
                <c:pt idx="3">
                  <c:v>900</c:v>
                </c:pt>
                <c:pt idx="4">
                  <c:v>180</c:v>
                </c:pt>
                <c:pt idx="5">
                  <c:v>60</c:v>
                </c:pt>
                <c:pt idx="6">
                  <c:v>420</c:v>
                </c:pt>
                <c:pt idx="7">
                  <c:v>240</c:v>
                </c:pt>
                <c:pt idx="8">
                  <c:v>120</c:v>
                </c:pt>
                <c:pt idx="9">
                  <c:v>90</c:v>
                </c:pt>
                <c:pt idx="10">
                  <c:v>110</c:v>
                </c:pt>
                <c:pt idx="11">
                  <c:v>200</c:v>
                </c:pt>
                <c:pt idx="12">
                  <c:v>150</c:v>
                </c:pt>
                <c:pt idx="13">
                  <c:v>200</c:v>
                </c:pt>
                <c:pt idx="14">
                  <c:v>300</c:v>
                </c:pt>
                <c:pt idx="15">
                  <c:v>250</c:v>
                </c:pt>
                <c:pt idx="16">
                  <c:v>80</c:v>
                </c:pt>
                <c:pt idx="17">
                  <c:v>140</c:v>
                </c:pt>
              </c:numCache>
            </c:numRef>
          </c:val>
        </c:ser>
        <c:ser>
          <c:idx val="1"/>
          <c:order val="1"/>
          <c:tx>
            <c:v>Spent</c:v>
          </c:tx>
          <c:spPr>
            <a:solidFill>
              <a:srgbClr val="B45309"/>
            </a:solidFill>
          </c:spPr>
          <c:cat>
            <c:strRef>
              <c:f>'Household Budget'!$B$22:$B$39</c:f>
              <c:strCache>
                <c:ptCount val="18"/>
                <c:pt idx="0">
                  <c:v>Mortgage / rent</c:v>
                </c:pt>
                <c:pt idx="1">
                  <c:v>Utilities</c:v>
                </c:pt>
                <c:pt idx="2">
                  <c:v>Groceries</c:v>
                </c:pt>
                <c:pt idx="3">
                  <c:v>Childcare</c:v>
                </c:pt>
                <c:pt idx="4">
                  <c:v>Kids' activities</c:v>
                </c:pt>
                <c:pt idx="5">
                  <c:v>School costs</c:v>
                </c:pt>
                <c:pt idx="6">
                  <c:v>Car &amp; transport</c:v>
                </c:pt>
                <c:pt idx="7">
                  <c:v>Insurance</c:v>
                </c:pt>
                <c:pt idx="8">
                  <c:v>Health</c:v>
                </c:pt>
                <c:pt idx="9">
                  <c:v>Pets</c:v>
                </c:pt>
                <c:pt idx="10">
                  <c:v>Household supplies</c:v>
                </c:pt>
                <c:pt idx="11">
                  <c:v>Dining out &amp; takeout</c:v>
                </c:pt>
                <c:pt idx="12">
                  <c:v>Family fun</c:v>
                </c:pt>
                <c:pt idx="13">
                  <c:v>College fund</c:v>
                </c:pt>
                <c:pt idx="14">
                  <c:v>Emergency savings</c:v>
                </c:pt>
                <c:pt idx="15">
                  <c:v>Debt payments</c:v>
                </c:pt>
                <c:pt idx="16">
                  <c:v>Gifts &amp; occasions</c:v>
                </c:pt>
                <c:pt idx="17">
                  <c:v>Phones &amp; internet</c:v>
                </c:pt>
              </c:strCache>
            </c:strRef>
          </c:cat>
          <c:val>
            <c:numRef>
              <c:f>'Household Budget'!$D$22:$D$39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gapWidth val="40"/>
        <c:axId val="50020001"/>
        <c:axId val="50020002"/>
      </c:barChart>
      <c:catAx>
        <c:axId val="50020001"/>
        <c:scaling>
          <c:orientation val="maxMin"/>
        </c:scaling>
        <c:axPos val="l"/>
        <c:majorTickMark val="none"/>
        <c:tickLblPos val="nextTo"/>
        <c:spPr>
          <a:ln>
            <a:solidFill>
              <a:srgbClr val="E3E5EA"/>
            </a:solidFill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t"/>
        <c:majorGridlines>
          <c:spPr>
            <a:ln w="6350">
              <a:solidFill>
                <a:srgbClr val="E3E5EA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B72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20</xdr:row>
      <xdr:rowOff>0</xdr:rowOff>
    </xdr:from>
    <xdr:to>
      <xdr:col>11</xdr:col>
      <xdr:colOff>209550</xdr:colOff>
      <xdr:row>31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33</xdr:row>
      <xdr:rowOff>0</xdr:rowOff>
    </xdr:from>
    <xdr:to>
      <xdr:col>11</xdr:col>
      <xdr:colOff>209550</xdr:colOff>
      <xdr:row>54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45309"/>
    <pageSetUpPr fitToPage="1"/>
  </sheetPr>
  <dimension ref="A2:BI46"/>
  <sheetViews>
    <sheetView showGridLines="0" tabSelected="1" zoomScale="90" zoomScaleNormal="90" workbookViewId="0"/>
  </sheetViews>
  <sheetFormatPr defaultRowHeight="15" x14ac:dyDescent="0.25"/>
  <cols>
    <col min="1" max="1" width="3.28515625" style="1" customWidth="1"/>
    <col min="2" max="2" width="24.7109375" style="1" customWidth="1"/>
    <col min="3" max="5" width="12.7109375" style="1" customWidth="1"/>
    <col min="6" max="6" width="9.7109375" style="1" customWidth="1"/>
    <col min="7" max="7" width="3.7109375" style="1" customWidth="1"/>
    <col min="8" max="8" width="18.7109375" style="1" customWidth="1"/>
    <col min="9" max="11" width="12.7109375" style="1" customWidth="1"/>
    <col min="12" max="61" width="9.7109375" style="1" customWidth="1"/>
  </cols>
  <sheetData>
    <row r="2" spans="2:11" ht="41.6" customHeight="1" x14ac:dyDescent="0.25">
      <c r="B2" s="2" t="s">
        <v>0</v>
      </c>
    </row>
    <row r="3" spans="2:11" x14ac:dyDescent="0.25">
      <c r="B3" s="3" t="s">
        <v>1</v>
      </c>
    </row>
    <row r="5" spans="2:11" x14ac:dyDescent="0.25">
      <c r="B5" s="1" t="s">
        <v>2</v>
      </c>
      <c r="C5" s="4">
        <v>46447</v>
      </c>
      <c r="E5" s="5" t="s">
        <v>9</v>
      </c>
      <c r="H5" s="5" t="s">
        <v>50</v>
      </c>
      <c r="I5" s="6" t="s">
        <v>51</v>
      </c>
      <c r="J5" s="5" t="s">
        <v>52</v>
      </c>
      <c r="K5" s="5"/>
    </row>
    <row r="6" spans="2:11" ht="28" customHeight="1" x14ac:dyDescent="0.25">
      <c r="B6" s="1" t="s">
        <v>3</v>
      </c>
      <c r="C6" s="7" t="s">
        <v>4</v>
      </c>
      <c r="E6" s="8">
        <f>D18</f>
        <v>None</v>
      </c>
      <c r="H6" s="8">
        <f>D46</f>
        <v>None</v>
      </c>
      <c r="I6" s="9">
        <f>D18-D46</f>
        <v>None</v>
      </c>
      <c r="J6" s="10">
        <f>F46</f>
        <v>None</v>
      </c>
      <c r="K6" s="10"/>
    </row>
    <row r="7" spans="2:11" x14ac:dyDescent="0.25">
      <c r="B7" s="1" t="s">
        <v>5</v>
      </c>
      <c r="C7" s="7" t="s">
        <v>6</v>
      </c>
    </row>
    <row r="8" spans="2:11" x14ac:dyDescent="0.25">
      <c r="B8" s="1" t="s">
        <v>7</v>
      </c>
      <c r="C8" s="11" t="s">
        <v>8</v>
      </c>
    </row>
    <row r="11" spans="2:11" x14ac:dyDescent="0.25">
      <c r="B11" s="12" t="s">
        <v>9</v>
      </c>
      <c r="H11" s="12" t="s">
        <v>43</v>
      </c>
    </row>
    <row r="12" spans="2:11" x14ac:dyDescent="0.25">
      <c r="B12" s="13" t="s">
        <v>10</v>
      </c>
      <c r="C12" s="14" t="s">
        <v>11</v>
      </c>
      <c r="D12" s="14" t="s">
        <v>12</v>
      </c>
      <c r="E12" s="13" t="s">
        <v>13</v>
      </c>
      <c r="H12" s="13"/>
      <c r="I12" s="14" t="s">
        <v>44</v>
      </c>
      <c r="J12" s="14" t="s">
        <v>45</v>
      </c>
      <c r="K12" s="14" t="s">
        <v>46</v>
      </c>
    </row>
    <row r="13" spans="2:11" x14ac:dyDescent="0.25">
      <c r="B13" s="11" t="s">
        <v>14</v>
      </c>
      <c r="C13" s="15">
        <v>3900</v>
      </c>
      <c r="D13" s="15">
        <v>3900</v>
      </c>
      <c r="E13" s="16" t="s">
        <v>3</v>
      </c>
      <c r="H13" s="17">
        <f>$C$6</f>
        <v>0</v>
      </c>
      <c r="I13" s="18">
        <f>SUMIFS(Transactions!$E$6:$E$305,Transactions!$F$6:$F$305,$C$6)</f>
        <v>0</v>
      </c>
      <c r="J13" s="18">
        <f>(I13+I14)*IF($C$8="50/50",0.5,IFERROR(SUMIFS('Household Budget'!$D$13:$D$17,'Household Budget'!$E$13:$E$17,"Partner 1")/(SUMIFS('Household Budget'!$D$13:$D$17,'Household Budget'!$E$13:$E$17,"Partner 1")+SUMIFS('Household Budget'!$D$13:$D$17,'Household Budget'!$E$13:$E$17,"Partner 2")),0.5))</f>
        <v>0</v>
      </c>
      <c r="K13" s="19">
        <f>I13-J13</f>
        <v>0</v>
      </c>
    </row>
    <row r="14" spans="2:11" x14ac:dyDescent="0.25">
      <c r="B14" s="11" t="s">
        <v>15</v>
      </c>
      <c r="C14" s="15">
        <v>2600</v>
      </c>
      <c r="D14" s="15">
        <v>2600</v>
      </c>
      <c r="E14" s="16" t="s">
        <v>5</v>
      </c>
      <c r="H14" s="17">
        <f>$C$7</f>
        <v>0</v>
      </c>
      <c r="I14" s="18">
        <f>SUMIFS(Transactions!$E$6:$E$305,Transactions!$F$6:$F$305,$C$7)</f>
        <v>0</v>
      </c>
      <c r="J14" s="18">
        <f>(I13+I14)*(1-IF($C$8="50/50",0.5,IFERROR(SUMIFS('Household Budget'!$D$13:$D$17,'Household Budget'!$E$13:$E$17,"Partner 1")/(SUMIFS('Household Budget'!$D$13:$D$17,'Household Budget'!$E$13:$E$17,"Partner 1")+SUMIFS('Household Budget'!$D$13:$D$17,'Household Budget'!$E$13:$E$17,"Partner 2")),0.5)))</f>
        <v>0</v>
      </c>
      <c r="K14" s="19">
        <f>I14-J14</f>
        <v>0</v>
      </c>
    </row>
    <row r="15" spans="2:11" x14ac:dyDescent="0.25">
      <c r="B15" s="11" t="s">
        <v>16</v>
      </c>
      <c r="C15" s="15">
        <v>250</v>
      </c>
      <c r="D15" s="15">
        <v>250</v>
      </c>
      <c r="E15" s="16" t="s">
        <v>17</v>
      </c>
      <c r="H15" s="20" t="s">
        <v>47</v>
      </c>
      <c r="I15" s="21">
        <f>SUMIFS(Transactions!$E$6:$E$305,Transactions!$F$6:$F$305,"Joint")</f>
        <v>0</v>
      </c>
      <c r="J15" s="22"/>
      <c r="K15" s="22"/>
    </row>
    <row r="16" spans="2:11" x14ac:dyDescent="0.25">
      <c r="B16" s="11"/>
      <c r="C16" s="15"/>
      <c r="D16" s="15"/>
      <c r="E16" s="16"/>
      <c r="H16" s="23" t="s">
        <v>48</v>
      </c>
      <c r="I16" s="24">
        <f>IF($C$8="50/50",0.5,IFERROR(SUMIFS('Household Budget'!$D$13:$D$17,'Household Budget'!$E$13:$E$17,"Partner 1")/(SUMIFS('Household Budget'!$D$13:$D$17,'Household Budget'!$E$13:$E$17,"Partner 1")+SUMIFS('Household Budget'!$D$13:$D$17,'Household Budget'!$E$13:$E$17,"Partner 2")),0.5))</f>
        <v>0</v>
      </c>
    </row>
    <row r="17" spans="2:11" x14ac:dyDescent="0.25">
      <c r="B17" s="11"/>
      <c r="C17" s="15"/>
      <c r="D17" s="15"/>
      <c r="E17" s="16"/>
    </row>
    <row r="18" spans="2:11" ht="30" customHeight="1" x14ac:dyDescent="0.25">
      <c r="B18" s="25" t="s">
        <v>18</v>
      </c>
      <c r="C18" s="26">
        <f>SUM(C13:C17)</f>
        <v>0</v>
      </c>
      <c r="D18" s="26">
        <f>SUM(D13:D17)</f>
        <v>0</v>
      </c>
      <c r="E18" s="25"/>
      <c r="H18" s="27">
        <f>IF(ABS(K13)&lt;0.5,"All square ✓",IF(K13&gt;0,$C$7&amp;" owes "&amp;$C$6&amp;" "&amp;TEXT(K13,"$#,##0.00"),$C$6&amp;" owes "&amp;$C$7&amp;" "&amp;TEXT(-K13,"$#,##0.00")))</f>
        <v>0</v>
      </c>
      <c r="I18" s="27"/>
      <c r="J18" s="27"/>
      <c r="K18" s="27"/>
    </row>
    <row r="19" spans="2:11" x14ac:dyDescent="0.25">
      <c r="H19" s="28" t="s">
        <v>49</v>
      </c>
    </row>
    <row r="20" spans="2:11" x14ac:dyDescent="0.25">
      <c r="B20" s="12" t="s">
        <v>19</v>
      </c>
    </row>
    <row r="21" spans="2:11" x14ac:dyDescent="0.25">
      <c r="B21" s="13" t="s">
        <v>20</v>
      </c>
      <c r="C21" s="14" t="s">
        <v>11</v>
      </c>
      <c r="D21" s="14" t="s">
        <v>21</v>
      </c>
      <c r="E21" s="14" t="s">
        <v>22</v>
      </c>
      <c r="F21" s="14" t="s">
        <v>23</v>
      </c>
    </row>
    <row r="22" spans="2:11" x14ac:dyDescent="0.25">
      <c r="B22" s="7" t="s">
        <v>24</v>
      </c>
      <c r="C22" s="15">
        <v>1850</v>
      </c>
      <c r="D22" s="18">
        <f>IF(B22="","",SUMIFS(Transactions!$E$6:$E$305,Transactions!$D$6:$D$305,B22))</f>
        <v>0</v>
      </c>
      <c r="E22" s="18">
        <f>IF(B22="","",N(C22)-D22)</f>
        <v>0</v>
      </c>
      <c r="F22" s="29">
        <f>IF(OR(B22="",N(C22)=0),"",D22/C22)</f>
        <v>0</v>
      </c>
    </row>
    <row r="23" spans="2:11" x14ac:dyDescent="0.25">
      <c r="B23" s="7" t="s">
        <v>25</v>
      </c>
      <c r="C23" s="15">
        <v>260</v>
      </c>
      <c r="D23" s="18">
        <f>IF(B23="","",SUMIFS(Transactions!$E$6:$E$305,Transactions!$D$6:$D$305,B23))</f>
        <v>0</v>
      </c>
      <c r="E23" s="18">
        <f>IF(B23="","",N(C23)-D23)</f>
        <v>0</v>
      </c>
      <c r="F23" s="29">
        <f>IF(OR(B23="",N(C23)=0),"",D23/C23)</f>
        <v>0</v>
      </c>
    </row>
    <row r="24" spans="2:11" x14ac:dyDescent="0.25">
      <c r="B24" s="7" t="s">
        <v>26</v>
      </c>
      <c r="C24" s="15">
        <v>950</v>
      </c>
      <c r="D24" s="18">
        <f>IF(B24="","",SUMIFS(Transactions!$E$6:$E$305,Transactions!$D$6:$D$305,B24))</f>
        <v>0</v>
      </c>
      <c r="E24" s="18">
        <f>IF(B24="","",N(C24)-D24)</f>
        <v>0</v>
      </c>
      <c r="F24" s="29">
        <f>IF(OR(B24="",N(C24)=0),"",D24/C24)</f>
        <v>0</v>
      </c>
    </row>
    <row r="25" spans="2:11" x14ac:dyDescent="0.25">
      <c r="B25" s="7" t="s">
        <v>27</v>
      </c>
      <c r="C25" s="15">
        <v>900</v>
      </c>
      <c r="D25" s="18">
        <f>IF(B25="","",SUMIFS(Transactions!$E$6:$E$305,Transactions!$D$6:$D$305,B25))</f>
        <v>0</v>
      </c>
      <c r="E25" s="18">
        <f>IF(B25="","",N(C25)-D25)</f>
        <v>0</v>
      </c>
      <c r="F25" s="29">
        <f>IF(OR(B25="",N(C25)=0),"",D25/C25)</f>
        <v>0</v>
      </c>
    </row>
    <row r="26" spans="2:11" x14ac:dyDescent="0.25">
      <c r="B26" s="7" t="s">
        <v>28</v>
      </c>
      <c r="C26" s="15">
        <v>180</v>
      </c>
      <c r="D26" s="18">
        <f>IF(B26="","",SUMIFS(Transactions!$E$6:$E$305,Transactions!$D$6:$D$305,B26))</f>
        <v>0</v>
      </c>
      <c r="E26" s="18">
        <f>IF(B26="","",N(C26)-D26)</f>
        <v>0</v>
      </c>
      <c r="F26" s="29">
        <f>IF(OR(B26="",N(C26)=0),"",D26/C26)</f>
        <v>0</v>
      </c>
    </row>
    <row r="27" spans="2:11" x14ac:dyDescent="0.25">
      <c r="B27" s="7" t="s">
        <v>29</v>
      </c>
      <c r="C27" s="15">
        <v>60</v>
      </c>
      <c r="D27" s="18">
        <f>IF(B27="","",SUMIFS(Transactions!$E$6:$E$305,Transactions!$D$6:$D$305,B27))</f>
        <v>0</v>
      </c>
      <c r="E27" s="18">
        <f>IF(B27="","",N(C27)-D27)</f>
        <v>0</v>
      </c>
      <c r="F27" s="29">
        <f>IF(OR(B27="",N(C27)=0),"",D27/C27)</f>
        <v>0</v>
      </c>
    </row>
    <row r="28" spans="2:11" x14ac:dyDescent="0.25">
      <c r="B28" s="7" t="s">
        <v>30</v>
      </c>
      <c r="C28" s="15">
        <v>420</v>
      </c>
      <c r="D28" s="18">
        <f>IF(B28="","",SUMIFS(Transactions!$E$6:$E$305,Transactions!$D$6:$D$305,B28))</f>
        <v>0</v>
      </c>
      <c r="E28" s="18">
        <f>IF(B28="","",N(C28)-D28)</f>
        <v>0</v>
      </c>
      <c r="F28" s="29">
        <f>IF(OR(B28="",N(C28)=0),"",D28/C28)</f>
        <v>0</v>
      </c>
    </row>
    <row r="29" spans="2:11" x14ac:dyDescent="0.25">
      <c r="B29" s="7" t="s">
        <v>31</v>
      </c>
      <c r="C29" s="15">
        <v>240</v>
      </c>
      <c r="D29" s="18">
        <f>IF(B29="","",SUMIFS(Transactions!$E$6:$E$305,Transactions!$D$6:$D$305,B29))</f>
        <v>0</v>
      </c>
      <c r="E29" s="18">
        <f>IF(B29="","",N(C29)-D29)</f>
        <v>0</v>
      </c>
      <c r="F29" s="29">
        <f>IF(OR(B29="",N(C29)=0),"",D29/C29)</f>
        <v>0</v>
      </c>
    </row>
    <row r="30" spans="2:11" x14ac:dyDescent="0.25">
      <c r="B30" s="7" t="s">
        <v>32</v>
      </c>
      <c r="C30" s="15">
        <v>120</v>
      </c>
      <c r="D30" s="18">
        <f>IF(B30="","",SUMIFS(Transactions!$E$6:$E$305,Transactions!$D$6:$D$305,B30))</f>
        <v>0</v>
      </c>
      <c r="E30" s="18">
        <f>IF(B30="","",N(C30)-D30)</f>
        <v>0</v>
      </c>
      <c r="F30" s="29">
        <f>IF(OR(B30="",N(C30)=0),"",D30/C30)</f>
        <v>0</v>
      </c>
    </row>
    <row r="31" spans="2:11" x14ac:dyDescent="0.25">
      <c r="B31" s="7" t="s">
        <v>33</v>
      </c>
      <c r="C31" s="15">
        <v>90</v>
      </c>
      <c r="D31" s="18">
        <f>IF(B31="","",SUMIFS(Transactions!$E$6:$E$305,Transactions!$D$6:$D$305,B31))</f>
        <v>0</v>
      </c>
      <c r="E31" s="18">
        <f>IF(B31="","",N(C31)-D31)</f>
        <v>0</v>
      </c>
      <c r="F31" s="29">
        <f>IF(OR(B31="",N(C31)=0),"",D31/C31)</f>
        <v>0</v>
      </c>
    </row>
    <row r="32" spans="2:11" x14ac:dyDescent="0.25">
      <c r="B32" s="7" t="s">
        <v>34</v>
      </c>
      <c r="C32" s="15">
        <v>110</v>
      </c>
      <c r="D32" s="18">
        <f>IF(B32="","",SUMIFS(Transactions!$E$6:$E$305,Transactions!$D$6:$D$305,B32))</f>
        <v>0</v>
      </c>
      <c r="E32" s="18">
        <f>IF(B32="","",N(C32)-D32)</f>
        <v>0</v>
      </c>
      <c r="F32" s="29">
        <f>IF(OR(B32="",N(C32)=0),"",D32/C32)</f>
        <v>0</v>
      </c>
    </row>
    <row r="33" spans="2:6" x14ac:dyDescent="0.25">
      <c r="B33" s="7" t="s">
        <v>35</v>
      </c>
      <c r="C33" s="15">
        <v>200</v>
      </c>
      <c r="D33" s="18">
        <f>IF(B33="","",SUMIFS(Transactions!$E$6:$E$305,Transactions!$D$6:$D$305,B33))</f>
        <v>0</v>
      </c>
      <c r="E33" s="18">
        <f>IF(B33="","",N(C33)-D33)</f>
        <v>0</v>
      </c>
      <c r="F33" s="29">
        <f>IF(OR(B33="",N(C33)=0),"",D33/C33)</f>
        <v>0</v>
      </c>
    </row>
    <row r="34" spans="2:6" x14ac:dyDescent="0.25">
      <c r="B34" s="7" t="s">
        <v>36</v>
      </c>
      <c r="C34" s="15">
        <v>150</v>
      </c>
      <c r="D34" s="18">
        <f>IF(B34="","",SUMIFS(Transactions!$E$6:$E$305,Transactions!$D$6:$D$305,B34))</f>
        <v>0</v>
      </c>
      <c r="E34" s="18">
        <f>IF(B34="","",N(C34)-D34)</f>
        <v>0</v>
      </c>
      <c r="F34" s="29">
        <f>IF(OR(B34="",N(C34)=0),"",D34/C34)</f>
        <v>0</v>
      </c>
    </row>
    <row r="35" spans="2:6" x14ac:dyDescent="0.25">
      <c r="B35" s="7" t="s">
        <v>37</v>
      </c>
      <c r="C35" s="15">
        <v>200</v>
      </c>
      <c r="D35" s="18">
        <f>IF(B35="","",SUMIFS(Transactions!$E$6:$E$305,Transactions!$D$6:$D$305,B35))</f>
        <v>0</v>
      </c>
      <c r="E35" s="18">
        <f>IF(B35="","",N(C35)-D35)</f>
        <v>0</v>
      </c>
      <c r="F35" s="29">
        <f>IF(OR(B35="",N(C35)=0),"",D35/C35)</f>
        <v>0</v>
      </c>
    </row>
    <row r="36" spans="2:6" x14ac:dyDescent="0.25">
      <c r="B36" s="7" t="s">
        <v>38</v>
      </c>
      <c r="C36" s="15">
        <v>300</v>
      </c>
      <c r="D36" s="18">
        <f>IF(B36="","",SUMIFS(Transactions!$E$6:$E$305,Transactions!$D$6:$D$305,B36))</f>
        <v>0</v>
      </c>
      <c r="E36" s="18">
        <f>IF(B36="","",N(C36)-D36)</f>
        <v>0</v>
      </c>
      <c r="F36" s="29">
        <f>IF(OR(B36="",N(C36)=0),"",D36/C36)</f>
        <v>0</v>
      </c>
    </row>
    <row r="37" spans="2:6" x14ac:dyDescent="0.25">
      <c r="B37" s="7" t="s">
        <v>39</v>
      </c>
      <c r="C37" s="15">
        <v>250</v>
      </c>
      <c r="D37" s="18">
        <f>IF(B37="","",SUMIFS(Transactions!$E$6:$E$305,Transactions!$D$6:$D$305,B37))</f>
        <v>0</v>
      </c>
      <c r="E37" s="18">
        <f>IF(B37="","",N(C37)-D37)</f>
        <v>0</v>
      </c>
      <c r="F37" s="29">
        <f>IF(OR(B37="",N(C37)=0),"",D37/C37)</f>
        <v>0</v>
      </c>
    </row>
    <row r="38" spans="2:6" x14ac:dyDescent="0.25">
      <c r="B38" s="7" t="s">
        <v>40</v>
      </c>
      <c r="C38" s="15">
        <v>80</v>
      </c>
      <c r="D38" s="18">
        <f>IF(B38="","",SUMIFS(Transactions!$E$6:$E$305,Transactions!$D$6:$D$305,B38))</f>
        <v>0</v>
      </c>
      <c r="E38" s="18">
        <f>IF(B38="","",N(C38)-D38)</f>
        <v>0</v>
      </c>
      <c r="F38" s="29">
        <f>IF(OR(B38="",N(C38)=0),"",D38/C38)</f>
        <v>0</v>
      </c>
    </row>
    <row r="39" spans="2:6" x14ac:dyDescent="0.25">
      <c r="B39" s="7" t="s">
        <v>41</v>
      </c>
      <c r="C39" s="15">
        <v>140</v>
      </c>
      <c r="D39" s="18">
        <f>IF(B39="","",SUMIFS(Transactions!$E$6:$E$305,Transactions!$D$6:$D$305,B39))</f>
        <v>0</v>
      </c>
      <c r="E39" s="18">
        <f>IF(B39="","",N(C39)-D39)</f>
        <v>0</v>
      </c>
      <c r="F39" s="29">
        <f>IF(OR(B39="",N(C39)=0),"",D39/C39)</f>
        <v>0</v>
      </c>
    </row>
    <row r="40" spans="2:6" x14ac:dyDescent="0.25">
      <c r="B40" s="11"/>
      <c r="C40" s="15"/>
      <c r="D40" s="18">
        <f>IF(B40="","",SUMIFS(Transactions!$E$6:$E$305,Transactions!$D$6:$D$305,B40))</f>
        <v>0</v>
      </c>
      <c r="E40" s="18">
        <f>IF(B40="","",N(C40)-D40)</f>
        <v>0</v>
      </c>
      <c r="F40" s="29">
        <f>IF(OR(B40="",N(C40)=0),"",D40/C40)</f>
        <v>0</v>
      </c>
    </row>
    <row r="41" spans="2:6" x14ac:dyDescent="0.25">
      <c r="B41" s="11"/>
      <c r="C41" s="15"/>
      <c r="D41" s="18">
        <f>IF(B41="","",SUMIFS(Transactions!$E$6:$E$305,Transactions!$D$6:$D$305,B41))</f>
        <v>0</v>
      </c>
      <c r="E41" s="18">
        <f>IF(B41="","",N(C41)-D41)</f>
        <v>0</v>
      </c>
      <c r="F41" s="29">
        <f>IF(OR(B41="",N(C41)=0),"",D41/C41)</f>
        <v>0</v>
      </c>
    </row>
    <row r="42" spans="2:6" x14ac:dyDescent="0.25">
      <c r="B42" s="11"/>
      <c r="C42" s="15"/>
      <c r="D42" s="18">
        <f>IF(B42="","",SUMIFS(Transactions!$E$6:$E$305,Transactions!$D$6:$D$305,B42))</f>
        <v>0</v>
      </c>
      <c r="E42" s="18">
        <f>IF(B42="","",N(C42)-D42)</f>
        <v>0</v>
      </c>
      <c r="F42" s="29">
        <f>IF(OR(B42="",N(C42)=0),"",D42/C42)</f>
        <v>0</v>
      </c>
    </row>
    <row r="43" spans="2:6" x14ac:dyDescent="0.25">
      <c r="B43" s="11"/>
      <c r="C43" s="15"/>
      <c r="D43" s="18">
        <f>IF(B43="","",SUMIFS(Transactions!$E$6:$E$305,Transactions!$D$6:$D$305,B43))</f>
        <v>0</v>
      </c>
      <c r="E43" s="18">
        <f>IF(B43="","",N(C43)-D43)</f>
        <v>0</v>
      </c>
      <c r="F43" s="29">
        <f>IF(OR(B43="",N(C43)=0),"",D43/C43)</f>
        <v>0</v>
      </c>
    </row>
    <row r="44" spans="2:6" x14ac:dyDescent="0.25">
      <c r="B44" s="11"/>
      <c r="C44" s="15"/>
      <c r="D44" s="18">
        <f>IF(B44="","",SUMIFS(Transactions!$E$6:$E$305,Transactions!$D$6:$D$305,B44))</f>
        <v>0</v>
      </c>
      <c r="E44" s="18">
        <f>IF(B44="","",N(C44)-D44)</f>
        <v>0</v>
      </c>
      <c r="F44" s="29">
        <f>IF(OR(B44="",N(C44)=0),"",D44/C44)</f>
        <v>0</v>
      </c>
    </row>
    <row r="45" spans="2:6" x14ac:dyDescent="0.25">
      <c r="B45" s="11"/>
      <c r="C45" s="15"/>
      <c r="D45" s="18">
        <f>IF(B45="","",SUMIFS(Transactions!$E$6:$E$305,Transactions!$D$6:$D$305,B45))</f>
        <v>0</v>
      </c>
      <c r="E45" s="18">
        <f>IF(B45="","",N(C45)-D45)</f>
        <v>0</v>
      </c>
      <c r="F45" s="29">
        <f>IF(OR(B45="",N(C45)=0),"",D45/C45)</f>
        <v>0</v>
      </c>
    </row>
    <row r="46" spans="2:6" x14ac:dyDescent="0.25">
      <c r="B46" s="25" t="s">
        <v>42</v>
      </c>
      <c r="C46" s="26">
        <f>SUM(C22:C45)</f>
        <v>0</v>
      </c>
      <c r="D46" s="26">
        <f>SUM(D22:D45)</f>
        <v>0</v>
      </c>
      <c r="E46" s="26">
        <f>SUM(E22:E45)</f>
        <v>0</v>
      </c>
      <c r="F46" s="30">
        <f>IFERROR(D46/C46,0)</f>
        <v>0</v>
      </c>
    </row>
  </sheetData>
  <mergeCells count="3">
    <mergeCell ref="H18:K18"/>
    <mergeCell ref="J5:K5"/>
    <mergeCell ref="J6:K6"/>
  </mergeCells>
  <conditionalFormatting sqref="E22:E45">
    <cfRule type="cellIs" dxfId="0" priority="1" operator="lessThan">
      <formula>-0.004</formula>
    </cfRule>
  </conditionalFormatting>
  <conditionalFormatting sqref="F22:F45">
    <cfRule type="dataBar" priority="2">
      <dataBar>
        <cfvo type="num" val="0"/>
        <cfvo type="num" val="1.2"/>
        <color rgb="FFF8E2C4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2">
    <dataValidation type="list" allowBlank="1" showInputMessage="1" showErrorMessage="1" sqref="C8">
      <formula1>"By income,50/50"</formula1>
    </dataValidation>
    <dataValidation type="list" allowBlank="1" showInputMessage="1" showErrorMessage="1" sqref="E13:E17">
      <formula1>"Partner 1,Partner 2,Shared"</formula1>
    </dataValidation>
  </dataValidations>
  <pageMargins left="0.4" right="0.4" top="0.5" bottom="0.5" header="0.3" footer="0.3"/>
  <pageSetup paperSize="1" fitToHeight="0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1.2</xm:f>
              </x14:cfvo>
              <x14:borderColor rgb="FFF8E2C4"/>
              <x14:negativeFillColor rgb="FFFF0000"/>
              <x14:negativeBorderColor rgb="FFFF0000"/>
              <x14:axisColor rgb="FF000000"/>
            </x14:dataBar>
          </x14:cfRule>
          <xm:sqref>F22:F45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30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6.7109375" style="1" customWidth="1"/>
    <col min="4" max="4" width="22.7109375" style="1" customWidth="1"/>
    <col min="5" max="5" width="12.7109375" style="1" customWidth="1"/>
    <col min="6" max="6" width="10.7109375" style="1" customWidth="1"/>
    <col min="7" max="7" width="26.7109375" style="1" customWidth="1"/>
    <col min="8" max="61" width="9.7109375" style="1" customWidth="1"/>
  </cols>
  <sheetData>
    <row r="2" spans="2:9" ht="32" customHeight="1">
      <c r="B2" s="31" t="s">
        <v>53</v>
      </c>
    </row>
    <row r="3" spans="2:9">
      <c r="B3" s="3" t="s">
        <v>54</v>
      </c>
    </row>
    <row r="4" spans="2:9">
      <c r="I4" s="32" t="s">
        <v>84</v>
      </c>
    </row>
    <row r="5" spans="2:9">
      <c r="B5" s="13" t="s">
        <v>55</v>
      </c>
      <c r="C5" s="13" t="s">
        <v>56</v>
      </c>
      <c r="D5" s="13" t="s">
        <v>20</v>
      </c>
      <c r="E5" s="14" t="s">
        <v>57</v>
      </c>
      <c r="F5" s="13" t="s">
        <v>58</v>
      </c>
      <c r="G5" s="13" t="s">
        <v>59</v>
      </c>
      <c r="I5" s="3">
        <f>'Household Budget'!$C$6</f>
        <v>0</v>
      </c>
    </row>
    <row r="6" spans="2:9">
      <c r="B6" s="33">
        <v>46447</v>
      </c>
      <c r="C6" s="11" t="s">
        <v>60</v>
      </c>
      <c r="D6" s="11" t="s">
        <v>24</v>
      </c>
      <c r="E6" s="34">
        <v>1850</v>
      </c>
      <c r="F6" s="11" t="s">
        <v>61</v>
      </c>
      <c r="G6" s="11"/>
      <c r="I6" s="3">
        <f>'Household Budget'!$C$7</f>
        <v>0</v>
      </c>
    </row>
    <row r="7" spans="2:9">
      <c r="B7" s="33">
        <v>46448</v>
      </c>
      <c r="C7" s="11" t="s">
        <v>62</v>
      </c>
      <c r="D7" s="11" t="s">
        <v>26</v>
      </c>
      <c r="E7" s="34">
        <v>212.4</v>
      </c>
      <c r="F7" s="11" t="s">
        <v>4</v>
      </c>
      <c r="G7" s="11"/>
      <c r="I7" s="3" t="s">
        <v>61</v>
      </c>
    </row>
    <row r="8" spans="2:9">
      <c r="B8" s="33">
        <v>46449</v>
      </c>
      <c r="C8" s="11" t="s">
        <v>63</v>
      </c>
      <c r="D8" s="11" t="s">
        <v>27</v>
      </c>
      <c r="E8" s="34">
        <v>900</v>
      </c>
      <c r="F8" s="11" t="s">
        <v>61</v>
      </c>
      <c r="G8" s="11"/>
    </row>
    <row r="9" spans="2:9">
      <c r="B9" s="33">
        <v>46450</v>
      </c>
      <c r="C9" s="11" t="s">
        <v>64</v>
      </c>
      <c r="D9" s="11" t="s">
        <v>28</v>
      </c>
      <c r="E9" s="34">
        <v>85</v>
      </c>
      <c r="F9" s="11" t="s">
        <v>6</v>
      </c>
      <c r="G9" s="11"/>
    </row>
    <row r="10" spans="2:9">
      <c r="B10" s="33">
        <v>46451</v>
      </c>
      <c r="C10" s="11" t="s">
        <v>65</v>
      </c>
      <c r="D10" s="11" t="s">
        <v>25</v>
      </c>
      <c r="E10" s="34">
        <v>168.3</v>
      </c>
      <c r="F10" s="11" t="s">
        <v>61</v>
      </c>
      <c r="G10" s="11"/>
    </row>
    <row r="11" spans="2:9">
      <c r="B11" s="33">
        <v>46452</v>
      </c>
      <c r="C11" s="11" t="s">
        <v>66</v>
      </c>
      <c r="D11" s="11" t="s">
        <v>30</v>
      </c>
      <c r="E11" s="34">
        <v>62.1</v>
      </c>
      <c r="F11" s="11" t="s">
        <v>4</v>
      </c>
      <c r="G11" s="11"/>
    </row>
    <row r="12" spans="2:9">
      <c r="B12" s="33">
        <v>46453</v>
      </c>
      <c r="C12" s="11" t="s">
        <v>67</v>
      </c>
      <c r="D12" s="11" t="s">
        <v>26</v>
      </c>
      <c r="E12" s="34">
        <v>48.75</v>
      </c>
      <c r="F12" s="11" t="s">
        <v>6</v>
      </c>
      <c r="G12" s="11"/>
    </row>
    <row r="13" spans="2:9">
      <c r="B13" s="33">
        <v>46454</v>
      </c>
      <c r="C13" s="11" t="s">
        <v>68</v>
      </c>
      <c r="D13" s="11" t="s">
        <v>35</v>
      </c>
      <c r="E13" s="34">
        <v>41.9</v>
      </c>
      <c r="F13" s="11" t="s">
        <v>4</v>
      </c>
      <c r="G13" s="11"/>
    </row>
    <row r="14" spans="2:9">
      <c r="B14" s="33">
        <v>46455</v>
      </c>
      <c r="C14" s="11" t="s">
        <v>62</v>
      </c>
      <c r="D14" s="11" t="s">
        <v>26</v>
      </c>
      <c r="E14" s="34">
        <v>198.2</v>
      </c>
      <c r="F14" s="11" t="s">
        <v>6</v>
      </c>
      <c r="G14" s="11"/>
    </row>
    <row r="15" spans="2:9">
      <c r="B15" s="33">
        <v>46456</v>
      </c>
      <c r="C15" s="11" t="s">
        <v>69</v>
      </c>
      <c r="D15" s="11" t="s">
        <v>31</v>
      </c>
      <c r="E15" s="34">
        <v>240</v>
      </c>
      <c r="F15" s="11" t="s">
        <v>61</v>
      </c>
      <c r="G15" s="11"/>
    </row>
    <row r="16" spans="2:9">
      <c r="B16" s="33">
        <v>46457</v>
      </c>
      <c r="C16" s="11" t="s">
        <v>70</v>
      </c>
      <c r="D16" s="11" t="s">
        <v>33</v>
      </c>
      <c r="E16" s="34">
        <v>95</v>
      </c>
      <c r="F16" s="11" t="s">
        <v>4</v>
      </c>
      <c r="G16" s="11"/>
    </row>
    <row r="17" spans="2:7">
      <c r="B17" s="33">
        <v>46458</v>
      </c>
      <c r="C17" s="11" t="s">
        <v>71</v>
      </c>
      <c r="D17" s="11" t="s">
        <v>29</v>
      </c>
      <c r="E17" s="34">
        <v>25</v>
      </c>
      <c r="F17" s="11" t="s">
        <v>6</v>
      </c>
      <c r="G17" s="11"/>
    </row>
    <row r="18" spans="2:7">
      <c r="B18" s="33">
        <v>46459</v>
      </c>
      <c r="C18" s="11" t="s">
        <v>72</v>
      </c>
      <c r="D18" s="11" t="s">
        <v>32</v>
      </c>
      <c r="E18" s="34">
        <v>32.6</v>
      </c>
      <c r="F18" s="11" t="s">
        <v>6</v>
      </c>
      <c r="G18" s="11"/>
    </row>
    <row r="19" spans="2:7">
      <c r="B19" s="33">
        <v>46460</v>
      </c>
      <c r="C19" s="11" t="s">
        <v>73</v>
      </c>
      <c r="D19" s="11" t="s">
        <v>25</v>
      </c>
      <c r="E19" s="34">
        <v>58</v>
      </c>
      <c r="F19" s="11" t="s">
        <v>61</v>
      </c>
      <c r="G19" s="11"/>
    </row>
    <row r="20" spans="2:7">
      <c r="B20" s="33">
        <v>46461</v>
      </c>
      <c r="C20" s="11" t="s">
        <v>37</v>
      </c>
      <c r="D20" s="11" t="s">
        <v>37</v>
      </c>
      <c r="E20" s="34">
        <v>200</v>
      </c>
      <c r="F20" s="11" t="s">
        <v>61</v>
      </c>
      <c r="G20" s="11"/>
    </row>
    <row r="21" spans="2:7">
      <c r="B21" s="33">
        <v>46461</v>
      </c>
      <c r="C21" s="11" t="s">
        <v>38</v>
      </c>
      <c r="D21" s="11" t="s">
        <v>38</v>
      </c>
      <c r="E21" s="34">
        <v>300</v>
      </c>
      <c r="F21" s="11" t="s">
        <v>61</v>
      </c>
      <c r="G21" s="11"/>
    </row>
    <row r="22" spans="2:7">
      <c r="B22" s="33">
        <v>46462</v>
      </c>
      <c r="C22" s="11" t="s">
        <v>62</v>
      </c>
      <c r="D22" s="11" t="s">
        <v>26</v>
      </c>
      <c r="E22" s="34">
        <v>225.15</v>
      </c>
      <c r="F22" s="11" t="s">
        <v>4</v>
      </c>
      <c r="G22" s="11"/>
    </row>
    <row r="23" spans="2:7">
      <c r="B23" s="33">
        <v>46463</v>
      </c>
      <c r="C23" s="11" t="s">
        <v>74</v>
      </c>
      <c r="D23" s="11" t="s">
        <v>34</v>
      </c>
      <c r="E23" s="34">
        <v>38.4</v>
      </c>
      <c r="F23" s="11" t="s">
        <v>6</v>
      </c>
      <c r="G23" s="11"/>
    </row>
    <row r="24" spans="2:7">
      <c r="B24" s="33">
        <v>46464</v>
      </c>
      <c r="C24" s="11" t="s">
        <v>75</v>
      </c>
      <c r="D24" s="11" t="s">
        <v>36</v>
      </c>
      <c r="E24" s="34">
        <v>74</v>
      </c>
      <c r="F24" s="11" t="s">
        <v>4</v>
      </c>
      <c r="G24" s="11"/>
    </row>
    <row r="25" spans="2:7">
      <c r="B25" s="33">
        <v>46465</v>
      </c>
      <c r="C25" s="11" t="s">
        <v>76</v>
      </c>
      <c r="D25" s="11" t="s">
        <v>39</v>
      </c>
      <c r="E25" s="34">
        <v>250</v>
      </c>
      <c r="F25" s="11" t="s">
        <v>61</v>
      </c>
      <c r="G25" s="11"/>
    </row>
    <row r="26" spans="2:7">
      <c r="B26" s="33">
        <v>46466</v>
      </c>
      <c r="C26" s="11" t="s">
        <v>66</v>
      </c>
      <c r="D26" s="11" t="s">
        <v>30</v>
      </c>
      <c r="E26" s="34">
        <v>58.3</v>
      </c>
      <c r="F26" s="11" t="s">
        <v>6</v>
      </c>
      <c r="G26" s="11"/>
    </row>
    <row r="27" spans="2:7">
      <c r="B27" s="33">
        <v>46467</v>
      </c>
      <c r="C27" s="11" t="s">
        <v>77</v>
      </c>
      <c r="D27" s="11" t="s">
        <v>40</v>
      </c>
      <c r="E27" s="34">
        <v>30</v>
      </c>
      <c r="F27" s="11" t="s">
        <v>6</v>
      </c>
      <c r="G27" s="11"/>
    </row>
    <row r="28" spans="2:7">
      <c r="B28" s="33">
        <v>46468</v>
      </c>
      <c r="C28" s="11" t="s">
        <v>78</v>
      </c>
      <c r="D28" s="11" t="s">
        <v>41</v>
      </c>
      <c r="E28" s="34">
        <v>140</v>
      </c>
      <c r="F28" s="11" t="s">
        <v>61</v>
      </c>
      <c r="G28" s="11"/>
    </row>
    <row r="29" spans="2:7">
      <c r="B29" s="33">
        <v>46469</v>
      </c>
      <c r="C29" s="11" t="s">
        <v>62</v>
      </c>
      <c r="D29" s="11" t="s">
        <v>26</v>
      </c>
      <c r="E29" s="34">
        <v>187.9</v>
      </c>
      <c r="F29" s="11" t="s">
        <v>4</v>
      </c>
      <c r="G29" s="11"/>
    </row>
    <row r="30" spans="2:7">
      <c r="B30" s="33">
        <v>46470</v>
      </c>
      <c r="C30" s="11" t="s">
        <v>79</v>
      </c>
      <c r="D30" s="11" t="s">
        <v>35</v>
      </c>
      <c r="E30" s="34">
        <v>36.5</v>
      </c>
      <c r="F30" s="11" t="s">
        <v>6</v>
      </c>
      <c r="G30" s="11"/>
    </row>
    <row r="31" spans="2:7">
      <c r="B31" s="33">
        <v>46471</v>
      </c>
      <c r="C31" s="11" t="s">
        <v>80</v>
      </c>
      <c r="D31" s="11" t="s">
        <v>28</v>
      </c>
      <c r="E31" s="34">
        <v>60</v>
      </c>
      <c r="F31" s="11" t="s">
        <v>4</v>
      </c>
      <c r="G31" s="11"/>
    </row>
    <row r="32" spans="2:7">
      <c r="B32" s="33">
        <v>46472</v>
      </c>
      <c r="C32" s="11" t="s">
        <v>81</v>
      </c>
      <c r="D32" s="11" t="s">
        <v>32</v>
      </c>
      <c r="E32" s="34">
        <v>40</v>
      </c>
      <c r="F32" s="11" t="s">
        <v>4</v>
      </c>
      <c r="G32" s="11"/>
    </row>
    <row r="33" spans="2:7">
      <c r="B33" s="33">
        <v>46473</v>
      </c>
      <c r="C33" s="11" t="s">
        <v>82</v>
      </c>
      <c r="D33" s="11" t="s">
        <v>34</v>
      </c>
      <c r="E33" s="34">
        <v>64.2</v>
      </c>
      <c r="F33" s="11" t="s">
        <v>4</v>
      </c>
      <c r="G33" s="11"/>
    </row>
    <row r="34" spans="2:7">
      <c r="B34" s="33">
        <v>46474</v>
      </c>
      <c r="C34" s="11" t="s">
        <v>62</v>
      </c>
      <c r="D34" s="11" t="s">
        <v>26</v>
      </c>
      <c r="E34" s="34">
        <v>176.3</v>
      </c>
      <c r="F34" s="11" t="s">
        <v>6</v>
      </c>
      <c r="G34" s="11"/>
    </row>
    <row r="35" spans="2:7">
      <c r="B35" s="33">
        <v>46475</v>
      </c>
      <c r="C35" s="11" t="s">
        <v>83</v>
      </c>
      <c r="D35" s="11" t="s">
        <v>36</v>
      </c>
      <c r="E35" s="34">
        <v>44</v>
      </c>
      <c r="F35" s="11" t="s">
        <v>6</v>
      </c>
      <c r="G35" s="11"/>
    </row>
    <row r="36" spans="2:7">
      <c r="B36" s="33"/>
      <c r="C36" s="11"/>
      <c r="D36" s="11"/>
      <c r="E36" s="34"/>
      <c r="F36" s="11"/>
      <c r="G36" s="11"/>
    </row>
    <row r="37" spans="2:7">
      <c r="B37" s="33"/>
      <c r="C37" s="11"/>
      <c r="D37" s="11"/>
      <c r="E37" s="34"/>
      <c r="F37" s="11"/>
      <c r="G37" s="11"/>
    </row>
    <row r="38" spans="2:7">
      <c r="B38" s="33"/>
      <c r="C38" s="11"/>
      <c r="D38" s="11"/>
      <c r="E38" s="34"/>
      <c r="F38" s="11"/>
      <c r="G38" s="11"/>
    </row>
    <row r="39" spans="2:7">
      <c r="B39" s="33"/>
      <c r="C39" s="11"/>
      <c r="D39" s="11"/>
      <c r="E39" s="34"/>
      <c r="F39" s="11"/>
      <c r="G39" s="11"/>
    </row>
    <row r="40" spans="2:7">
      <c r="B40" s="33"/>
      <c r="C40" s="11"/>
      <c r="D40" s="11"/>
      <c r="E40" s="34"/>
      <c r="F40" s="11"/>
      <c r="G40" s="11"/>
    </row>
    <row r="41" spans="2:7">
      <c r="B41" s="33"/>
      <c r="C41" s="11"/>
      <c r="D41" s="11"/>
      <c r="E41" s="34"/>
      <c r="F41" s="11"/>
      <c r="G41" s="11"/>
    </row>
    <row r="42" spans="2:7">
      <c r="B42" s="33"/>
      <c r="C42" s="11"/>
      <c r="D42" s="11"/>
      <c r="E42" s="34"/>
      <c r="F42" s="11"/>
      <c r="G42" s="11"/>
    </row>
    <row r="43" spans="2:7">
      <c r="B43" s="33"/>
      <c r="C43" s="11"/>
      <c r="D43" s="11"/>
      <c r="E43" s="34"/>
      <c r="F43" s="11"/>
      <c r="G43" s="11"/>
    </row>
    <row r="44" spans="2:7">
      <c r="B44" s="33"/>
      <c r="C44" s="11"/>
      <c r="D44" s="11"/>
      <c r="E44" s="34"/>
      <c r="F44" s="11"/>
      <c r="G44" s="11"/>
    </row>
    <row r="45" spans="2:7">
      <c r="B45" s="33"/>
      <c r="C45" s="11"/>
      <c r="D45" s="11"/>
      <c r="E45" s="34"/>
      <c r="F45" s="11"/>
      <c r="G45" s="11"/>
    </row>
    <row r="46" spans="2:7">
      <c r="B46" s="33"/>
      <c r="C46" s="11"/>
      <c r="D46" s="11"/>
      <c r="E46" s="34"/>
      <c r="F46" s="11"/>
      <c r="G46" s="11"/>
    </row>
    <row r="47" spans="2:7">
      <c r="B47" s="33"/>
      <c r="C47" s="11"/>
      <c r="D47" s="11"/>
      <c r="E47" s="34"/>
      <c r="F47" s="11"/>
      <c r="G47" s="11"/>
    </row>
    <row r="48" spans="2:7">
      <c r="B48" s="33"/>
      <c r="C48" s="11"/>
      <c r="D48" s="11"/>
      <c r="E48" s="34"/>
      <c r="F48" s="11"/>
      <c r="G48" s="11"/>
    </row>
    <row r="49" spans="2:7">
      <c r="B49" s="33"/>
      <c r="C49" s="11"/>
      <c r="D49" s="11"/>
      <c r="E49" s="34"/>
      <c r="F49" s="11"/>
      <c r="G49" s="11"/>
    </row>
    <row r="50" spans="2:7">
      <c r="B50" s="33"/>
      <c r="C50" s="11"/>
      <c r="D50" s="11"/>
      <c r="E50" s="34"/>
      <c r="F50" s="11"/>
      <c r="G50" s="11"/>
    </row>
    <row r="51" spans="2:7">
      <c r="B51" s="33"/>
      <c r="C51" s="11"/>
      <c r="D51" s="11"/>
      <c r="E51" s="34"/>
      <c r="F51" s="11"/>
      <c r="G51" s="11"/>
    </row>
    <row r="52" spans="2:7">
      <c r="B52" s="33"/>
      <c r="C52" s="11"/>
      <c r="D52" s="11"/>
      <c r="E52" s="34"/>
      <c r="F52" s="11"/>
      <c r="G52" s="11"/>
    </row>
    <row r="53" spans="2:7">
      <c r="B53" s="33"/>
      <c r="C53" s="11"/>
      <c r="D53" s="11"/>
      <c r="E53" s="34"/>
      <c r="F53" s="11"/>
      <c r="G53" s="11"/>
    </row>
    <row r="54" spans="2:7">
      <c r="B54" s="33"/>
      <c r="C54" s="11"/>
      <c r="D54" s="11"/>
      <c r="E54" s="34"/>
      <c r="F54" s="11"/>
      <c r="G54" s="11"/>
    </row>
    <row r="55" spans="2:7">
      <c r="B55" s="33"/>
      <c r="C55" s="11"/>
      <c r="D55" s="11"/>
      <c r="E55" s="34"/>
      <c r="F55" s="11"/>
      <c r="G55" s="11"/>
    </row>
    <row r="56" spans="2:7">
      <c r="B56" s="33"/>
      <c r="C56" s="11"/>
      <c r="D56" s="11"/>
      <c r="E56" s="34"/>
      <c r="F56" s="11"/>
      <c r="G56" s="11"/>
    </row>
    <row r="57" spans="2:7">
      <c r="B57" s="33"/>
      <c r="C57" s="11"/>
      <c r="D57" s="11"/>
      <c r="E57" s="34"/>
      <c r="F57" s="11"/>
      <c r="G57" s="11"/>
    </row>
    <row r="58" spans="2:7">
      <c r="B58" s="33"/>
      <c r="C58" s="11"/>
      <c r="D58" s="11"/>
      <c r="E58" s="34"/>
      <c r="F58" s="11"/>
      <c r="G58" s="11"/>
    </row>
    <row r="59" spans="2:7">
      <c r="B59" s="33"/>
      <c r="C59" s="11"/>
      <c r="D59" s="11"/>
      <c r="E59" s="34"/>
      <c r="F59" s="11"/>
      <c r="G59" s="11"/>
    </row>
    <row r="60" spans="2:7">
      <c r="B60" s="33"/>
      <c r="C60" s="11"/>
      <c r="D60" s="11"/>
      <c r="E60" s="34"/>
      <c r="F60" s="11"/>
      <c r="G60" s="11"/>
    </row>
    <row r="61" spans="2:7">
      <c r="B61" s="33"/>
      <c r="C61" s="11"/>
      <c r="D61" s="11"/>
      <c r="E61" s="34"/>
      <c r="F61" s="11"/>
      <c r="G61" s="11"/>
    </row>
    <row r="62" spans="2:7">
      <c r="B62" s="33"/>
      <c r="C62" s="11"/>
      <c r="D62" s="11"/>
      <c r="E62" s="34"/>
      <c r="F62" s="11"/>
      <c r="G62" s="11"/>
    </row>
    <row r="63" spans="2:7">
      <c r="B63" s="33"/>
      <c r="C63" s="11"/>
      <c r="D63" s="11"/>
      <c r="E63" s="34"/>
      <c r="F63" s="11"/>
      <c r="G63" s="11"/>
    </row>
    <row r="64" spans="2:7">
      <c r="B64" s="33"/>
      <c r="C64" s="11"/>
      <c r="D64" s="11"/>
      <c r="E64" s="34"/>
      <c r="F64" s="11"/>
      <c r="G64" s="11"/>
    </row>
    <row r="65" spans="2:7">
      <c r="B65" s="33"/>
      <c r="C65" s="11"/>
      <c r="D65" s="11"/>
      <c r="E65" s="34"/>
      <c r="F65" s="11"/>
      <c r="G65" s="11"/>
    </row>
    <row r="66" spans="2:7">
      <c r="B66" s="33"/>
      <c r="C66" s="11"/>
      <c r="D66" s="11"/>
      <c r="E66" s="34"/>
      <c r="F66" s="11"/>
      <c r="G66" s="11"/>
    </row>
    <row r="67" spans="2:7">
      <c r="B67" s="33"/>
      <c r="C67" s="11"/>
      <c r="D67" s="11"/>
      <c r="E67" s="34"/>
      <c r="F67" s="11"/>
      <c r="G67" s="11"/>
    </row>
    <row r="68" spans="2:7">
      <c r="B68" s="33"/>
      <c r="C68" s="11"/>
      <c r="D68" s="11"/>
      <c r="E68" s="34"/>
      <c r="F68" s="11"/>
      <c r="G68" s="11"/>
    </row>
    <row r="69" spans="2:7">
      <c r="B69" s="33"/>
      <c r="C69" s="11"/>
      <c r="D69" s="11"/>
      <c r="E69" s="34"/>
      <c r="F69" s="11"/>
      <c r="G69" s="11"/>
    </row>
    <row r="70" spans="2:7">
      <c r="B70" s="33"/>
      <c r="C70" s="11"/>
      <c r="D70" s="11"/>
      <c r="E70" s="34"/>
      <c r="F70" s="11"/>
      <c r="G70" s="11"/>
    </row>
    <row r="71" spans="2:7">
      <c r="B71" s="33"/>
      <c r="C71" s="11"/>
      <c r="D71" s="11"/>
      <c r="E71" s="34"/>
      <c r="F71" s="11"/>
      <c r="G71" s="11"/>
    </row>
    <row r="72" spans="2:7">
      <c r="B72" s="33"/>
      <c r="C72" s="11"/>
      <c r="D72" s="11"/>
      <c r="E72" s="34"/>
      <c r="F72" s="11"/>
      <c r="G72" s="11"/>
    </row>
    <row r="73" spans="2:7">
      <c r="B73" s="33"/>
      <c r="C73" s="11"/>
      <c r="D73" s="11"/>
      <c r="E73" s="34"/>
      <c r="F73" s="11"/>
      <c r="G73" s="11"/>
    </row>
    <row r="74" spans="2:7">
      <c r="B74" s="33"/>
      <c r="C74" s="11"/>
      <c r="D74" s="11"/>
      <c r="E74" s="34"/>
      <c r="F74" s="11"/>
      <c r="G74" s="11"/>
    </row>
    <row r="75" spans="2:7">
      <c r="B75" s="33"/>
      <c r="C75" s="11"/>
      <c r="D75" s="11"/>
      <c r="E75" s="34"/>
      <c r="F75" s="11"/>
      <c r="G75" s="11"/>
    </row>
    <row r="76" spans="2:7">
      <c r="B76" s="33"/>
      <c r="C76" s="11"/>
      <c r="D76" s="11"/>
      <c r="E76" s="34"/>
      <c r="F76" s="11"/>
      <c r="G76" s="11"/>
    </row>
    <row r="77" spans="2:7">
      <c r="B77" s="33"/>
      <c r="C77" s="11"/>
      <c r="D77" s="11"/>
      <c r="E77" s="34"/>
      <c r="F77" s="11"/>
      <c r="G77" s="11"/>
    </row>
    <row r="78" spans="2:7">
      <c r="B78" s="33"/>
      <c r="C78" s="11"/>
      <c r="D78" s="11"/>
      <c r="E78" s="34"/>
      <c r="F78" s="11"/>
      <c r="G78" s="11"/>
    </row>
    <row r="79" spans="2:7">
      <c r="B79" s="33"/>
      <c r="C79" s="11"/>
      <c r="D79" s="11"/>
      <c r="E79" s="34"/>
      <c r="F79" s="11"/>
      <c r="G79" s="11"/>
    </row>
    <row r="80" spans="2:7">
      <c r="B80" s="33"/>
      <c r="C80" s="11"/>
      <c r="D80" s="11"/>
      <c r="E80" s="34"/>
      <c r="F80" s="11"/>
      <c r="G80" s="11"/>
    </row>
    <row r="81" spans="2:7">
      <c r="B81" s="33"/>
      <c r="C81" s="11"/>
      <c r="D81" s="11"/>
      <c r="E81" s="34"/>
      <c r="F81" s="11"/>
      <c r="G81" s="11"/>
    </row>
    <row r="82" spans="2:7">
      <c r="B82" s="33"/>
      <c r="C82" s="11"/>
      <c r="D82" s="11"/>
      <c r="E82" s="34"/>
      <c r="F82" s="11"/>
      <c r="G82" s="11"/>
    </row>
    <row r="83" spans="2:7">
      <c r="B83" s="33"/>
      <c r="C83" s="11"/>
      <c r="D83" s="11"/>
      <c r="E83" s="34"/>
      <c r="F83" s="11"/>
      <c r="G83" s="11"/>
    </row>
    <row r="84" spans="2:7">
      <c r="B84" s="33"/>
      <c r="C84" s="11"/>
      <c r="D84" s="11"/>
      <c r="E84" s="34"/>
      <c r="F84" s="11"/>
      <c r="G84" s="11"/>
    </row>
    <row r="85" spans="2:7">
      <c r="B85" s="33"/>
      <c r="C85" s="11"/>
      <c r="D85" s="11"/>
      <c r="E85" s="34"/>
      <c r="F85" s="11"/>
      <c r="G85" s="11"/>
    </row>
    <row r="86" spans="2:7">
      <c r="B86" s="33"/>
      <c r="C86" s="11"/>
      <c r="D86" s="11"/>
      <c r="E86" s="34"/>
      <c r="F86" s="11"/>
      <c r="G86" s="11"/>
    </row>
    <row r="87" spans="2:7">
      <c r="B87" s="33"/>
      <c r="C87" s="11"/>
      <c r="D87" s="11"/>
      <c r="E87" s="34"/>
      <c r="F87" s="11"/>
      <c r="G87" s="11"/>
    </row>
    <row r="88" spans="2:7">
      <c r="B88" s="33"/>
      <c r="C88" s="11"/>
      <c r="D88" s="11"/>
      <c r="E88" s="34"/>
      <c r="F88" s="11"/>
      <c r="G88" s="11"/>
    </row>
    <row r="89" spans="2:7">
      <c r="B89" s="33"/>
      <c r="C89" s="11"/>
      <c r="D89" s="11"/>
      <c r="E89" s="34"/>
      <c r="F89" s="11"/>
      <c r="G89" s="11"/>
    </row>
    <row r="90" spans="2:7">
      <c r="B90" s="33"/>
      <c r="C90" s="11"/>
      <c r="D90" s="11"/>
      <c r="E90" s="34"/>
      <c r="F90" s="11"/>
      <c r="G90" s="11"/>
    </row>
    <row r="91" spans="2:7">
      <c r="B91" s="33"/>
      <c r="C91" s="11"/>
      <c r="D91" s="11"/>
      <c r="E91" s="34"/>
      <c r="F91" s="11"/>
      <c r="G91" s="11"/>
    </row>
    <row r="92" spans="2:7">
      <c r="B92" s="33"/>
      <c r="C92" s="11"/>
      <c r="D92" s="11"/>
      <c r="E92" s="34"/>
      <c r="F92" s="11"/>
      <c r="G92" s="11"/>
    </row>
    <row r="93" spans="2:7">
      <c r="B93" s="33"/>
      <c r="C93" s="11"/>
      <c r="D93" s="11"/>
      <c r="E93" s="34"/>
      <c r="F93" s="11"/>
      <c r="G93" s="11"/>
    </row>
    <row r="94" spans="2:7">
      <c r="B94" s="33"/>
      <c r="C94" s="11"/>
      <c r="D94" s="11"/>
      <c r="E94" s="34"/>
      <c r="F94" s="11"/>
      <c r="G94" s="11"/>
    </row>
    <row r="95" spans="2:7">
      <c r="B95" s="33"/>
      <c r="C95" s="11"/>
      <c r="D95" s="11"/>
      <c r="E95" s="34"/>
      <c r="F95" s="11"/>
      <c r="G95" s="11"/>
    </row>
    <row r="96" spans="2:7">
      <c r="B96" s="33"/>
      <c r="C96" s="11"/>
      <c r="D96" s="11"/>
      <c r="E96" s="34"/>
      <c r="F96" s="11"/>
      <c r="G96" s="11"/>
    </row>
    <row r="97" spans="2:7">
      <c r="B97" s="33"/>
      <c r="C97" s="11"/>
      <c r="D97" s="11"/>
      <c r="E97" s="34"/>
      <c r="F97" s="11"/>
      <c r="G97" s="11"/>
    </row>
    <row r="98" spans="2:7">
      <c r="B98" s="33"/>
      <c r="C98" s="11"/>
      <c r="D98" s="11"/>
      <c r="E98" s="34"/>
      <c r="F98" s="11"/>
      <c r="G98" s="11"/>
    </row>
    <row r="99" spans="2:7">
      <c r="B99" s="33"/>
      <c r="C99" s="11"/>
      <c r="D99" s="11"/>
      <c r="E99" s="34"/>
      <c r="F99" s="11"/>
      <c r="G99" s="11"/>
    </row>
    <row r="100" spans="2:7">
      <c r="B100" s="33"/>
      <c r="C100" s="11"/>
      <c r="D100" s="11"/>
      <c r="E100" s="34"/>
      <c r="F100" s="11"/>
      <c r="G100" s="11"/>
    </row>
    <row r="101" spans="2:7">
      <c r="B101" s="33"/>
      <c r="C101" s="11"/>
      <c r="D101" s="11"/>
      <c r="E101" s="34"/>
      <c r="F101" s="11"/>
      <c r="G101" s="11"/>
    </row>
    <row r="102" spans="2:7">
      <c r="B102" s="33"/>
      <c r="C102" s="11"/>
      <c r="D102" s="11"/>
      <c r="E102" s="34"/>
      <c r="F102" s="11"/>
      <c r="G102" s="11"/>
    </row>
    <row r="103" spans="2:7">
      <c r="B103" s="33"/>
      <c r="C103" s="11"/>
      <c r="D103" s="11"/>
      <c r="E103" s="34"/>
      <c r="F103" s="11"/>
      <c r="G103" s="11"/>
    </row>
    <row r="104" spans="2:7">
      <c r="B104" s="33"/>
      <c r="C104" s="11"/>
      <c r="D104" s="11"/>
      <c r="E104" s="34"/>
      <c r="F104" s="11"/>
      <c r="G104" s="11"/>
    </row>
    <row r="105" spans="2:7">
      <c r="B105" s="33"/>
      <c r="C105" s="11"/>
      <c r="D105" s="11"/>
      <c r="E105" s="34"/>
      <c r="F105" s="11"/>
      <c r="G105" s="11"/>
    </row>
    <row r="106" spans="2:7">
      <c r="B106" s="33"/>
      <c r="C106" s="11"/>
      <c r="D106" s="11"/>
      <c r="E106" s="34"/>
      <c r="F106" s="11"/>
      <c r="G106" s="11"/>
    </row>
    <row r="107" spans="2:7">
      <c r="B107" s="33"/>
      <c r="C107" s="11"/>
      <c r="D107" s="11"/>
      <c r="E107" s="34"/>
      <c r="F107" s="11"/>
      <c r="G107" s="11"/>
    </row>
    <row r="108" spans="2:7">
      <c r="B108" s="33"/>
      <c r="C108" s="11"/>
      <c r="D108" s="11"/>
      <c r="E108" s="34"/>
      <c r="F108" s="11"/>
      <c r="G108" s="11"/>
    </row>
    <row r="109" spans="2:7">
      <c r="B109" s="33"/>
      <c r="C109" s="11"/>
      <c r="D109" s="11"/>
      <c r="E109" s="34"/>
      <c r="F109" s="11"/>
      <c r="G109" s="11"/>
    </row>
    <row r="110" spans="2:7">
      <c r="B110" s="33"/>
      <c r="C110" s="11"/>
      <c r="D110" s="11"/>
      <c r="E110" s="34"/>
      <c r="F110" s="11"/>
      <c r="G110" s="11"/>
    </row>
    <row r="111" spans="2:7">
      <c r="B111" s="33"/>
      <c r="C111" s="11"/>
      <c r="D111" s="11"/>
      <c r="E111" s="34"/>
      <c r="F111" s="11"/>
      <c r="G111" s="11"/>
    </row>
    <row r="112" spans="2:7">
      <c r="B112" s="33"/>
      <c r="C112" s="11"/>
      <c r="D112" s="11"/>
      <c r="E112" s="34"/>
      <c r="F112" s="11"/>
      <c r="G112" s="11"/>
    </row>
    <row r="113" spans="2:7">
      <c r="B113" s="33"/>
      <c r="C113" s="11"/>
      <c r="D113" s="11"/>
      <c r="E113" s="34"/>
      <c r="F113" s="11"/>
      <c r="G113" s="11"/>
    </row>
    <row r="114" spans="2:7">
      <c r="B114" s="33"/>
      <c r="C114" s="11"/>
      <c r="D114" s="11"/>
      <c r="E114" s="34"/>
      <c r="F114" s="11"/>
      <c r="G114" s="11"/>
    </row>
    <row r="115" spans="2:7">
      <c r="B115" s="33"/>
      <c r="C115" s="11"/>
      <c r="D115" s="11"/>
      <c r="E115" s="34"/>
      <c r="F115" s="11"/>
      <c r="G115" s="11"/>
    </row>
    <row r="116" spans="2:7">
      <c r="B116" s="33"/>
      <c r="C116" s="11"/>
      <c r="D116" s="11"/>
      <c r="E116" s="34"/>
      <c r="F116" s="11"/>
      <c r="G116" s="11"/>
    </row>
    <row r="117" spans="2:7">
      <c r="B117" s="33"/>
      <c r="C117" s="11"/>
      <c r="D117" s="11"/>
      <c r="E117" s="34"/>
      <c r="F117" s="11"/>
      <c r="G117" s="11"/>
    </row>
    <row r="118" spans="2:7">
      <c r="B118" s="33"/>
      <c r="C118" s="11"/>
      <c r="D118" s="11"/>
      <c r="E118" s="34"/>
      <c r="F118" s="11"/>
      <c r="G118" s="11"/>
    </row>
    <row r="119" spans="2:7">
      <c r="B119" s="33"/>
      <c r="C119" s="11"/>
      <c r="D119" s="11"/>
      <c r="E119" s="34"/>
      <c r="F119" s="11"/>
      <c r="G119" s="11"/>
    </row>
    <row r="120" spans="2:7">
      <c r="B120" s="33"/>
      <c r="C120" s="11"/>
      <c r="D120" s="11"/>
      <c r="E120" s="34"/>
      <c r="F120" s="11"/>
      <c r="G120" s="11"/>
    </row>
    <row r="121" spans="2:7">
      <c r="B121" s="33"/>
      <c r="C121" s="11"/>
      <c r="D121" s="11"/>
      <c r="E121" s="34"/>
      <c r="F121" s="11"/>
      <c r="G121" s="11"/>
    </row>
    <row r="122" spans="2:7">
      <c r="B122" s="33"/>
      <c r="C122" s="11"/>
      <c r="D122" s="11"/>
      <c r="E122" s="34"/>
      <c r="F122" s="11"/>
      <c r="G122" s="11"/>
    </row>
    <row r="123" spans="2:7">
      <c r="B123" s="33"/>
      <c r="C123" s="11"/>
      <c r="D123" s="11"/>
      <c r="E123" s="34"/>
      <c r="F123" s="11"/>
      <c r="G123" s="11"/>
    </row>
    <row r="124" spans="2:7">
      <c r="B124" s="33"/>
      <c r="C124" s="11"/>
      <c r="D124" s="11"/>
      <c r="E124" s="34"/>
      <c r="F124" s="11"/>
      <c r="G124" s="11"/>
    </row>
    <row r="125" spans="2:7">
      <c r="B125" s="33"/>
      <c r="C125" s="11"/>
      <c r="D125" s="11"/>
      <c r="E125" s="34"/>
      <c r="F125" s="11"/>
      <c r="G125" s="11"/>
    </row>
    <row r="126" spans="2:7">
      <c r="B126" s="33"/>
      <c r="C126" s="11"/>
      <c r="D126" s="11"/>
      <c r="E126" s="34"/>
      <c r="F126" s="11"/>
      <c r="G126" s="11"/>
    </row>
    <row r="127" spans="2:7">
      <c r="B127" s="33"/>
      <c r="C127" s="11"/>
      <c r="D127" s="11"/>
      <c r="E127" s="34"/>
      <c r="F127" s="11"/>
      <c r="G127" s="11"/>
    </row>
    <row r="128" spans="2:7">
      <c r="B128" s="33"/>
      <c r="C128" s="11"/>
      <c r="D128" s="11"/>
      <c r="E128" s="34"/>
      <c r="F128" s="11"/>
      <c r="G128" s="11"/>
    </row>
    <row r="129" spans="2:7">
      <c r="B129" s="33"/>
      <c r="C129" s="11"/>
      <c r="D129" s="11"/>
      <c r="E129" s="34"/>
      <c r="F129" s="11"/>
      <c r="G129" s="11"/>
    </row>
    <row r="130" spans="2:7">
      <c r="B130" s="33"/>
      <c r="C130" s="11"/>
      <c r="D130" s="11"/>
      <c r="E130" s="34"/>
      <c r="F130" s="11"/>
      <c r="G130" s="11"/>
    </row>
    <row r="131" spans="2:7">
      <c r="B131" s="33"/>
      <c r="C131" s="11"/>
      <c r="D131" s="11"/>
      <c r="E131" s="34"/>
      <c r="F131" s="11"/>
      <c r="G131" s="11"/>
    </row>
    <row r="132" spans="2:7">
      <c r="B132" s="33"/>
      <c r="C132" s="11"/>
      <c r="D132" s="11"/>
      <c r="E132" s="34"/>
      <c r="F132" s="11"/>
      <c r="G132" s="11"/>
    </row>
    <row r="133" spans="2:7">
      <c r="B133" s="33"/>
      <c r="C133" s="11"/>
      <c r="D133" s="11"/>
      <c r="E133" s="34"/>
      <c r="F133" s="11"/>
      <c r="G133" s="11"/>
    </row>
    <row r="134" spans="2:7">
      <c r="B134" s="33"/>
      <c r="C134" s="11"/>
      <c r="D134" s="11"/>
      <c r="E134" s="34"/>
      <c r="F134" s="11"/>
      <c r="G134" s="11"/>
    </row>
    <row r="135" spans="2:7">
      <c r="B135" s="33"/>
      <c r="C135" s="11"/>
      <c r="D135" s="11"/>
      <c r="E135" s="34"/>
      <c r="F135" s="11"/>
      <c r="G135" s="11"/>
    </row>
    <row r="136" spans="2:7">
      <c r="B136" s="33"/>
      <c r="C136" s="11"/>
      <c r="D136" s="11"/>
      <c r="E136" s="34"/>
      <c r="F136" s="11"/>
      <c r="G136" s="11"/>
    </row>
    <row r="137" spans="2:7">
      <c r="B137" s="33"/>
      <c r="C137" s="11"/>
      <c r="D137" s="11"/>
      <c r="E137" s="34"/>
      <c r="F137" s="11"/>
      <c r="G137" s="11"/>
    </row>
    <row r="138" spans="2:7">
      <c r="B138" s="33"/>
      <c r="C138" s="11"/>
      <c r="D138" s="11"/>
      <c r="E138" s="34"/>
      <c r="F138" s="11"/>
      <c r="G138" s="11"/>
    </row>
    <row r="139" spans="2:7">
      <c r="B139" s="33"/>
      <c r="C139" s="11"/>
      <c r="D139" s="11"/>
      <c r="E139" s="34"/>
      <c r="F139" s="11"/>
      <c r="G139" s="11"/>
    </row>
    <row r="140" spans="2:7">
      <c r="B140" s="33"/>
      <c r="C140" s="11"/>
      <c r="D140" s="11"/>
      <c r="E140" s="34"/>
      <c r="F140" s="11"/>
      <c r="G140" s="11"/>
    </row>
    <row r="141" spans="2:7">
      <c r="B141" s="33"/>
      <c r="C141" s="11"/>
      <c r="D141" s="11"/>
      <c r="E141" s="34"/>
      <c r="F141" s="11"/>
      <c r="G141" s="11"/>
    </row>
    <row r="142" spans="2:7">
      <c r="B142" s="33"/>
      <c r="C142" s="11"/>
      <c r="D142" s="11"/>
      <c r="E142" s="34"/>
      <c r="F142" s="11"/>
      <c r="G142" s="11"/>
    </row>
    <row r="143" spans="2:7">
      <c r="B143" s="33"/>
      <c r="C143" s="11"/>
      <c r="D143" s="11"/>
      <c r="E143" s="34"/>
      <c r="F143" s="11"/>
      <c r="G143" s="11"/>
    </row>
    <row r="144" spans="2:7">
      <c r="B144" s="33"/>
      <c r="C144" s="11"/>
      <c r="D144" s="11"/>
      <c r="E144" s="34"/>
      <c r="F144" s="11"/>
      <c r="G144" s="11"/>
    </row>
    <row r="145" spans="2:7">
      <c r="B145" s="33"/>
      <c r="C145" s="11"/>
      <c r="D145" s="11"/>
      <c r="E145" s="34"/>
      <c r="F145" s="11"/>
      <c r="G145" s="11"/>
    </row>
    <row r="146" spans="2:7">
      <c r="B146" s="33"/>
      <c r="C146" s="11"/>
      <c r="D146" s="11"/>
      <c r="E146" s="34"/>
      <c r="F146" s="11"/>
      <c r="G146" s="11"/>
    </row>
    <row r="147" spans="2:7">
      <c r="B147" s="33"/>
      <c r="C147" s="11"/>
      <c r="D147" s="11"/>
      <c r="E147" s="34"/>
      <c r="F147" s="11"/>
      <c r="G147" s="11"/>
    </row>
    <row r="148" spans="2:7">
      <c r="B148" s="33"/>
      <c r="C148" s="11"/>
      <c r="D148" s="11"/>
      <c r="E148" s="34"/>
      <c r="F148" s="11"/>
      <c r="G148" s="11"/>
    </row>
    <row r="149" spans="2:7">
      <c r="B149" s="33"/>
      <c r="C149" s="11"/>
      <c r="D149" s="11"/>
      <c r="E149" s="34"/>
      <c r="F149" s="11"/>
      <c r="G149" s="11"/>
    </row>
    <row r="150" spans="2:7">
      <c r="B150" s="33"/>
      <c r="C150" s="11"/>
      <c r="D150" s="11"/>
      <c r="E150" s="34"/>
      <c r="F150" s="11"/>
      <c r="G150" s="11"/>
    </row>
    <row r="151" spans="2:7">
      <c r="B151" s="33"/>
      <c r="C151" s="11"/>
      <c r="D151" s="11"/>
      <c r="E151" s="34"/>
      <c r="F151" s="11"/>
      <c r="G151" s="11"/>
    </row>
    <row r="152" spans="2:7">
      <c r="B152" s="33"/>
      <c r="C152" s="11"/>
      <c r="D152" s="11"/>
      <c r="E152" s="34"/>
      <c r="F152" s="11"/>
      <c r="G152" s="11"/>
    </row>
    <row r="153" spans="2:7">
      <c r="B153" s="33"/>
      <c r="C153" s="11"/>
      <c r="D153" s="11"/>
      <c r="E153" s="34"/>
      <c r="F153" s="11"/>
      <c r="G153" s="11"/>
    </row>
    <row r="154" spans="2:7">
      <c r="B154" s="33"/>
      <c r="C154" s="11"/>
      <c r="D154" s="11"/>
      <c r="E154" s="34"/>
      <c r="F154" s="11"/>
      <c r="G154" s="11"/>
    </row>
    <row r="155" spans="2:7">
      <c r="B155" s="33"/>
      <c r="C155" s="11"/>
      <c r="D155" s="11"/>
      <c r="E155" s="34"/>
      <c r="F155" s="11"/>
      <c r="G155" s="11"/>
    </row>
    <row r="156" spans="2:7">
      <c r="B156" s="33"/>
      <c r="C156" s="11"/>
      <c r="D156" s="11"/>
      <c r="E156" s="34"/>
      <c r="F156" s="11"/>
      <c r="G156" s="11"/>
    </row>
    <row r="157" spans="2:7">
      <c r="B157" s="33"/>
      <c r="C157" s="11"/>
      <c r="D157" s="11"/>
      <c r="E157" s="34"/>
      <c r="F157" s="11"/>
      <c r="G157" s="11"/>
    </row>
    <row r="158" spans="2:7">
      <c r="B158" s="33"/>
      <c r="C158" s="11"/>
      <c r="D158" s="11"/>
      <c r="E158" s="34"/>
      <c r="F158" s="11"/>
      <c r="G158" s="11"/>
    </row>
    <row r="159" spans="2:7">
      <c r="B159" s="33"/>
      <c r="C159" s="11"/>
      <c r="D159" s="11"/>
      <c r="E159" s="34"/>
      <c r="F159" s="11"/>
      <c r="G159" s="11"/>
    </row>
    <row r="160" spans="2:7">
      <c r="B160" s="33"/>
      <c r="C160" s="11"/>
      <c r="D160" s="11"/>
      <c r="E160" s="34"/>
      <c r="F160" s="11"/>
      <c r="G160" s="11"/>
    </row>
    <row r="161" spans="2:7">
      <c r="B161" s="33"/>
      <c r="C161" s="11"/>
      <c r="D161" s="11"/>
      <c r="E161" s="34"/>
      <c r="F161" s="11"/>
      <c r="G161" s="11"/>
    </row>
    <row r="162" spans="2:7">
      <c r="B162" s="33"/>
      <c r="C162" s="11"/>
      <c r="D162" s="11"/>
      <c r="E162" s="34"/>
      <c r="F162" s="11"/>
      <c r="G162" s="11"/>
    </row>
    <row r="163" spans="2:7">
      <c r="B163" s="33"/>
      <c r="C163" s="11"/>
      <c r="D163" s="11"/>
      <c r="E163" s="34"/>
      <c r="F163" s="11"/>
      <c r="G163" s="11"/>
    </row>
    <row r="164" spans="2:7">
      <c r="B164" s="33"/>
      <c r="C164" s="11"/>
      <c r="D164" s="11"/>
      <c r="E164" s="34"/>
      <c r="F164" s="11"/>
      <c r="G164" s="11"/>
    </row>
    <row r="165" spans="2:7">
      <c r="B165" s="33"/>
      <c r="C165" s="11"/>
      <c r="D165" s="11"/>
      <c r="E165" s="34"/>
      <c r="F165" s="11"/>
      <c r="G165" s="11"/>
    </row>
    <row r="166" spans="2:7">
      <c r="B166" s="33"/>
      <c r="C166" s="11"/>
      <c r="D166" s="11"/>
      <c r="E166" s="34"/>
      <c r="F166" s="11"/>
      <c r="G166" s="11"/>
    </row>
    <row r="167" spans="2:7">
      <c r="B167" s="33"/>
      <c r="C167" s="11"/>
      <c r="D167" s="11"/>
      <c r="E167" s="34"/>
      <c r="F167" s="11"/>
      <c r="G167" s="11"/>
    </row>
    <row r="168" spans="2:7">
      <c r="B168" s="33"/>
      <c r="C168" s="11"/>
      <c r="D168" s="11"/>
      <c r="E168" s="34"/>
      <c r="F168" s="11"/>
      <c r="G168" s="11"/>
    </row>
    <row r="169" spans="2:7">
      <c r="B169" s="33"/>
      <c r="C169" s="11"/>
      <c r="D169" s="11"/>
      <c r="E169" s="34"/>
      <c r="F169" s="11"/>
      <c r="G169" s="11"/>
    </row>
    <row r="170" spans="2:7">
      <c r="B170" s="33"/>
      <c r="C170" s="11"/>
      <c r="D170" s="11"/>
      <c r="E170" s="34"/>
      <c r="F170" s="11"/>
      <c r="G170" s="11"/>
    </row>
    <row r="171" spans="2:7">
      <c r="B171" s="33"/>
      <c r="C171" s="11"/>
      <c r="D171" s="11"/>
      <c r="E171" s="34"/>
      <c r="F171" s="11"/>
      <c r="G171" s="11"/>
    </row>
    <row r="172" spans="2:7">
      <c r="B172" s="33"/>
      <c r="C172" s="11"/>
      <c r="D172" s="11"/>
      <c r="E172" s="34"/>
      <c r="F172" s="11"/>
      <c r="G172" s="11"/>
    </row>
    <row r="173" spans="2:7">
      <c r="B173" s="33"/>
      <c r="C173" s="11"/>
      <c r="D173" s="11"/>
      <c r="E173" s="34"/>
      <c r="F173" s="11"/>
      <c r="G173" s="11"/>
    </row>
    <row r="174" spans="2:7">
      <c r="B174" s="33"/>
      <c r="C174" s="11"/>
      <c r="D174" s="11"/>
      <c r="E174" s="34"/>
      <c r="F174" s="11"/>
      <c r="G174" s="11"/>
    </row>
    <row r="175" spans="2:7">
      <c r="B175" s="33"/>
      <c r="C175" s="11"/>
      <c r="D175" s="11"/>
      <c r="E175" s="34"/>
      <c r="F175" s="11"/>
      <c r="G175" s="11"/>
    </row>
    <row r="176" spans="2:7">
      <c r="B176" s="33"/>
      <c r="C176" s="11"/>
      <c r="D176" s="11"/>
      <c r="E176" s="34"/>
      <c r="F176" s="11"/>
      <c r="G176" s="11"/>
    </row>
    <row r="177" spans="2:7">
      <c r="B177" s="33"/>
      <c r="C177" s="11"/>
      <c r="D177" s="11"/>
      <c r="E177" s="34"/>
      <c r="F177" s="11"/>
      <c r="G177" s="11"/>
    </row>
    <row r="178" spans="2:7">
      <c r="B178" s="33"/>
      <c r="C178" s="11"/>
      <c r="D178" s="11"/>
      <c r="E178" s="34"/>
      <c r="F178" s="11"/>
      <c r="G178" s="11"/>
    </row>
    <row r="179" spans="2:7">
      <c r="B179" s="33"/>
      <c r="C179" s="11"/>
      <c r="D179" s="11"/>
      <c r="E179" s="34"/>
      <c r="F179" s="11"/>
      <c r="G179" s="11"/>
    </row>
    <row r="180" spans="2:7">
      <c r="B180" s="33"/>
      <c r="C180" s="11"/>
      <c r="D180" s="11"/>
      <c r="E180" s="34"/>
      <c r="F180" s="11"/>
      <c r="G180" s="11"/>
    </row>
    <row r="181" spans="2:7">
      <c r="B181" s="33"/>
      <c r="C181" s="11"/>
      <c r="D181" s="11"/>
      <c r="E181" s="34"/>
      <c r="F181" s="11"/>
      <c r="G181" s="11"/>
    </row>
    <row r="182" spans="2:7">
      <c r="B182" s="33"/>
      <c r="C182" s="11"/>
      <c r="D182" s="11"/>
      <c r="E182" s="34"/>
      <c r="F182" s="11"/>
      <c r="G182" s="11"/>
    </row>
    <row r="183" spans="2:7">
      <c r="B183" s="33"/>
      <c r="C183" s="11"/>
      <c r="D183" s="11"/>
      <c r="E183" s="34"/>
      <c r="F183" s="11"/>
      <c r="G183" s="11"/>
    </row>
    <row r="184" spans="2:7">
      <c r="B184" s="33"/>
      <c r="C184" s="11"/>
      <c r="D184" s="11"/>
      <c r="E184" s="34"/>
      <c r="F184" s="11"/>
      <c r="G184" s="11"/>
    </row>
    <row r="185" spans="2:7">
      <c r="B185" s="33"/>
      <c r="C185" s="11"/>
      <c r="D185" s="11"/>
      <c r="E185" s="34"/>
      <c r="F185" s="11"/>
      <c r="G185" s="11"/>
    </row>
    <row r="186" spans="2:7">
      <c r="B186" s="33"/>
      <c r="C186" s="11"/>
      <c r="D186" s="11"/>
      <c r="E186" s="34"/>
      <c r="F186" s="11"/>
      <c r="G186" s="11"/>
    </row>
    <row r="187" spans="2:7">
      <c r="B187" s="33"/>
      <c r="C187" s="11"/>
      <c r="D187" s="11"/>
      <c r="E187" s="34"/>
      <c r="F187" s="11"/>
      <c r="G187" s="11"/>
    </row>
    <row r="188" spans="2:7">
      <c r="B188" s="33"/>
      <c r="C188" s="11"/>
      <c r="D188" s="11"/>
      <c r="E188" s="34"/>
      <c r="F188" s="11"/>
      <c r="G188" s="11"/>
    </row>
    <row r="189" spans="2:7">
      <c r="B189" s="33"/>
      <c r="C189" s="11"/>
      <c r="D189" s="11"/>
      <c r="E189" s="34"/>
      <c r="F189" s="11"/>
      <c r="G189" s="11"/>
    </row>
    <row r="190" spans="2:7">
      <c r="B190" s="33"/>
      <c r="C190" s="11"/>
      <c r="D190" s="11"/>
      <c r="E190" s="34"/>
      <c r="F190" s="11"/>
      <c r="G190" s="11"/>
    </row>
    <row r="191" spans="2:7">
      <c r="B191" s="33"/>
      <c r="C191" s="11"/>
      <c r="D191" s="11"/>
      <c r="E191" s="34"/>
      <c r="F191" s="11"/>
      <c r="G191" s="11"/>
    </row>
    <row r="192" spans="2:7">
      <c r="B192" s="33"/>
      <c r="C192" s="11"/>
      <c r="D192" s="11"/>
      <c r="E192" s="34"/>
      <c r="F192" s="11"/>
      <c r="G192" s="11"/>
    </row>
    <row r="193" spans="2:7">
      <c r="B193" s="33"/>
      <c r="C193" s="11"/>
      <c r="D193" s="11"/>
      <c r="E193" s="34"/>
      <c r="F193" s="11"/>
      <c r="G193" s="11"/>
    </row>
    <row r="194" spans="2:7">
      <c r="B194" s="33"/>
      <c r="C194" s="11"/>
      <c r="D194" s="11"/>
      <c r="E194" s="34"/>
      <c r="F194" s="11"/>
      <c r="G194" s="11"/>
    </row>
    <row r="195" spans="2:7">
      <c r="B195" s="33"/>
      <c r="C195" s="11"/>
      <c r="D195" s="11"/>
      <c r="E195" s="34"/>
      <c r="F195" s="11"/>
      <c r="G195" s="11"/>
    </row>
    <row r="196" spans="2:7">
      <c r="B196" s="33"/>
      <c r="C196" s="11"/>
      <c r="D196" s="11"/>
      <c r="E196" s="34"/>
      <c r="F196" s="11"/>
      <c r="G196" s="11"/>
    </row>
    <row r="197" spans="2:7">
      <c r="B197" s="33"/>
      <c r="C197" s="11"/>
      <c r="D197" s="11"/>
      <c r="E197" s="34"/>
      <c r="F197" s="11"/>
      <c r="G197" s="11"/>
    </row>
    <row r="198" spans="2:7">
      <c r="B198" s="33"/>
      <c r="C198" s="11"/>
      <c r="D198" s="11"/>
      <c r="E198" s="34"/>
      <c r="F198" s="11"/>
      <c r="G198" s="11"/>
    </row>
    <row r="199" spans="2:7">
      <c r="B199" s="33"/>
      <c r="C199" s="11"/>
      <c r="D199" s="11"/>
      <c r="E199" s="34"/>
      <c r="F199" s="11"/>
      <c r="G199" s="11"/>
    </row>
    <row r="200" spans="2:7">
      <c r="B200" s="33"/>
      <c r="C200" s="11"/>
      <c r="D200" s="11"/>
      <c r="E200" s="34"/>
      <c r="F200" s="11"/>
      <c r="G200" s="11"/>
    </row>
    <row r="201" spans="2:7">
      <c r="B201" s="33"/>
      <c r="C201" s="11"/>
      <c r="D201" s="11"/>
      <c r="E201" s="34"/>
      <c r="F201" s="11"/>
      <c r="G201" s="11"/>
    </row>
    <row r="202" spans="2:7">
      <c r="B202" s="33"/>
      <c r="C202" s="11"/>
      <c r="D202" s="11"/>
      <c r="E202" s="34"/>
      <c r="F202" s="11"/>
      <c r="G202" s="11"/>
    </row>
    <row r="203" spans="2:7">
      <c r="B203" s="33"/>
      <c r="C203" s="11"/>
      <c r="D203" s="11"/>
      <c r="E203" s="34"/>
      <c r="F203" s="11"/>
      <c r="G203" s="11"/>
    </row>
    <row r="204" spans="2:7">
      <c r="B204" s="33"/>
      <c r="C204" s="11"/>
      <c r="D204" s="11"/>
      <c r="E204" s="34"/>
      <c r="F204" s="11"/>
      <c r="G204" s="11"/>
    </row>
    <row r="205" spans="2:7">
      <c r="B205" s="33"/>
      <c r="C205" s="11"/>
      <c r="D205" s="11"/>
      <c r="E205" s="34"/>
      <c r="F205" s="11"/>
      <c r="G205" s="11"/>
    </row>
    <row r="206" spans="2:7">
      <c r="B206" s="33"/>
      <c r="C206" s="11"/>
      <c r="D206" s="11"/>
      <c r="E206" s="34"/>
      <c r="F206" s="11"/>
      <c r="G206" s="11"/>
    </row>
    <row r="207" spans="2:7">
      <c r="B207" s="33"/>
      <c r="C207" s="11"/>
      <c r="D207" s="11"/>
      <c r="E207" s="34"/>
      <c r="F207" s="11"/>
      <c r="G207" s="11"/>
    </row>
    <row r="208" spans="2:7">
      <c r="B208" s="33"/>
      <c r="C208" s="11"/>
      <c r="D208" s="11"/>
      <c r="E208" s="34"/>
      <c r="F208" s="11"/>
      <c r="G208" s="11"/>
    </row>
    <row r="209" spans="2:7">
      <c r="B209" s="33"/>
      <c r="C209" s="11"/>
      <c r="D209" s="11"/>
      <c r="E209" s="34"/>
      <c r="F209" s="11"/>
      <c r="G209" s="11"/>
    </row>
    <row r="210" spans="2:7">
      <c r="B210" s="33"/>
      <c r="C210" s="11"/>
      <c r="D210" s="11"/>
      <c r="E210" s="34"/>
      <c r="F210" s="11"/>
      <c r="G210" s="11"/>
    </row>
    <row r="211" spans="2:7">
      <c r="B211" s="33"/>
      <c r="C211" s="11"/>
      <c r="D211" s="11"/>
      <c r="E211" s="34"/>
      <c r="F211" s="11"/>
      <c r="G211" s="11"/>
    </row>
    <row r="212" spans="2:7">
      <c r="B212" s="33"/>
      <c r="C212" s="11"/>
      <c r="D212" s="11"/>
      <c r="E212" s="34"/>
      <c r="F212" s="11"/>
      <c r="G212" s="11"/>
    </row>
    <row r="213" spans="2:7">
      <c r="B213" s="33"/>
      <c r="C213" s="11"/>
      <c r="D213" s="11"/>
      <c r="E213" s="34"/>
      <c r="F213" s="11"/>
      <c r="G213" s="11"/>
    </row>
    <row r="214" spans="2:7">
      <c r="B214" s="33"/>
      <c r="C214" s="11"/>
      <c r="D214" s="11"/>
      <c r="E214" s="34"/>
      <c r="F214" s="11"/>
      <c r="G214" s="11"/>
    </row>
    <row r="215" spans="2:7">
      <c r="B215" s="33"/>
      <c r="C215" s="11"/>
      <c r="D215" s="11"/>
      <c r="E215" s="34"/>
      <c r="F215" s="11"/>
      <c r="G215" s="11"/>
    </row>
    <row r="216" spans="2:7">
      <c r="B216" s="33"/>
      <c r="C216" s="11"/>
      <c r="D216" s="11"/>
      <c r="E216" s="34"/>
      <c r="F216" s="11"/>
      <c r="G216" s="11"/>
    </row>
    <row r="217" spans="2:7">
      <c r="B217" s="33"/>
      <c r="C217" s="11"/>
      <c r="D217" s="11"/>
      <c r="E217" s="34"/>
      <c r="F217" s="11"/>
      <c r="G217" s="11"/>
    </row>
    <row r="218" spans="2:7">
      <c r="B218" s="33"/>
      <c r="C218" s="11"/>
      <c r="D218" s="11"/>
      <c r="E218" s="34"/>
      <c r="F218" s="11"/>
      <c r="G218" s="11"/>
    </row>
    <row r="219" spans="2:7">
      <c r="B219" s="33"/>
      <c r="C219" s="11"/>
      <c r="D219" s="11"/>
      <c r="E219" s="34"/>
      <c r="F219" s="11"/>
      <c r="G219" s="11"/>
    </row>
    <row r="220" spans="2:7">
      <c r="B220" s="33"/>
      <c r="C220" s="11"/>
      <c r="D220" s="11"/>
      <c r="E220" s="34"/>
      <c r="F220" s="11"/>
      <c r="G220" s="11"/>
    </row>
    <row r="221" spans="2:7">
      <c r="B221" s="33"/>
      <c r="C221" s="11"/>
      <c r="D221" s="11"/>
      <c r="E221" s="34"/>
      <c r="F221" s="11"/>
      <c r="G221" s="11"/>
    </row>
    <row r="222" spans="2:7">
      <c r="B222" s="33"/>
      <c r="C222" s="11"/>
      <c r="D222" s="11"/>
      <c r="E222" s="34"/>
      <c r="F222" s="11"/>
      <c r="G222" s="11"/>
    </row>
    <row r="223" spans="2:7">
      <c r="B223" s="33"/>
      <c r="C223" s="11"/>
      <c r="D223" s="11"/>
      <c r="E223" s="34"/>
      <c r="F223" s="11"/>
      <c r="G223" s="11"/>
    </row>
    <row r="224" spans="2:7">
      <c r="B224" s="33"/>
      <c r="C224" s="11"/>
      <c r="D224" s="11"/>
      <c r="E224" s="34"/>
      <c r="F224" s="11"/>
      <c r="G224" s="11"/>
    </row>
    <row r="225" spans="2:7">
      <c r="B225" s="33"/>
      <c r="C225" s="11"/>
      <c r="D225" s="11"/>
      <c r="E225" s="34"/>
      <c r="F225" s="11"/>
      <c r="G225" s="11"/>
    </row>
    <row r="226" spans="2:7">
      <c r="B226" s="33"/>
      <c r="C226" s="11"/>
      <c r="D226" s="11"/>
      <c r="E226" s="34"/>
      <c r="F226" s="11"/>
      <c r="G226" s="11"/>
    </row>
    <row r="227" spans="2:7">
      <c r="B227" s="33"/>
      <c r="C227" s="11"/>
      <c r="D227" s="11"/>
      <c r="E227" s="34"/>
      <c r="F227" s="11"/>
      <c r="G227" s="11"/>
    </row>
    <row r="228" spans="2:7">
      <c r="B228" s="33"/>
      <c r="C228" s="11"/>
      <c r="D228" s="11"/>
      <c r="E228" s="34"/>
      <c r="F228" s="11"/>
      <c r="G228" s="11"/>
    </row>
    <row r="229" spans="2:7">
      <c r="B229" s="33"/>
      <c r="C229" s="11"/>
      <c r="D229" s="11"/>
      <c r="E229" s="34"/>
      <c r="F229" s="11"/>
      <c r="G229" s="11"/>
    </row>
    <row r="230" spans="2:7">
      <c r="B230" s="33"/>
      <c r="C230" s="11"/>
      <c r="D230" s="11"/>
      <c r="E230" s="34"/>
      <c r="F230" s="11"/>
      <c r="G230" s="11"/>
    </row>
    <row r="231" spans="2:7">
      <c r="B231" s="33"/>
      <c r="C231" s="11"/>
      <c r="D231" s="11"/>
      <c r="E231" s="34"/>
      <c r="F231" s="11"/>
      <c r="G231" s="11"/>
    </row>
    <row r="232" spans="2:7">
      <c r="B232" s="33"/>
      <c r="C232" s="11"/>
      <c r="D232" s="11"/>
      <c r="E232" s="34"/>
      <c r="F232" s="11"/>
      <c r="G232" s="11"/>
    </row>
    <row r="233" spans="2:7">
      <c r="B233" s="33"/>
      <c r="C233" s="11"/>
      <c r="D233" s="11"/>
      <c r="E233" s="34"/>
      <c r="F233" s="11"/>
      <c r="G233" s="11"/>
    </row>
    <row r="234" spans="2:7">
      <c r="B234" s="33"/>
      <c r="C234" s="11"/>
      <c r="D234" s="11"/>
      <c r="E234" s="34"/>
      <c r="F234" s="11"/>
      <c r="G234" s="11"/>
    </row>
    <row r="235" spans="2:7">
      <c r="B235" s="33"/>
      <c r="C235" s="11"/>
      <c r="D235" s="11"/>
      <c r="E235" s="34"/>
      <c r="F235" s="11"/>
      <c r="G235" s="11"/>
    </row>
    <row r="236" spans="2:7">
      <c r="B236" s="33"/>
      <c r="C236" s="11"/>
      <c r="D236" s="11"/>
      <c r="E236" s="34"/>
      <c r="F236" s="11"/>
      <c r="G236" s="11"/>
    </row>
    <row r="237" spans="2:7">
      <c r="B237" s="33"/>
      <c r="C237" s="11"/>
      <c r="D237" s="11"/>
      <c r="E237" s="34"/>
      <c r="F237" s="11"/>
      <c r="G237" s="11"/>
    </row>
    <row r="238" spans="2:7">
      <c r="B238" s="33"/>
      <c r="C238" s="11"/>
      <c r="D238" s="11"/>
      <c r="E238" s="34"/>
      <c r="F238" s="11"/>
      <c r="G238" s="11"/>
    </row>
    <row r="239" spans="2:7">
      <c r="B239" s="33"/>
      <c r="C239" s="11"/>
      <c r="D239" s="11"/>
      <c r="E239" s="34"/>
      <c r="F239" s="11"/>
      <c r="G239" s="11"/>
    </row>
    <row r="240" spans="2:7">
      <c r="B240" s="33"/>
      <c r="C240" s="11"/>
      <c r="D240" s="11"/>
      <c r="E240" s="34"/>
      <c r="F240" s="11"/>
      <c r="G240" s="11"/>
    </row>
    <row r="241" spans="2:7">
      <c r="B241" s="33"/>
      <c r="C241" s="11"/>
      <c r="D241" s="11"/>
      <c r="E241" s="34"/>
      <c r="F241" s="11"/>
      <c r="G241" s="11"/>
    </row>
    <row r="242" spans="2:7">
      <c r="B242" s="33"/>
      <c r="C242" s="11"/>
      <c r="D242" s="11"/>
      <c r="E242" s="34"/>
      <c r="F242" s="11"/>
      <c r="G242" s="11"/>
    </row>
    <row r="243" spans="2:7">
      <c r="B243" s="33"/>
      <c r="C243" s="11"/>
      <c r="D243" s="11"/>
      <c r="E243" s="34"/>
      <c r="F243" s="11"/>
      <c r="G243" s="11"/>
    </row>
    <row r="244" spans="2:7">
      <c r="B244" s="33"/>
      <c r="C244" s="11"/>
      <c r="D244" s="11"/>
      <c r="E244" s="34"/>
      <c r="F244" s="11"/>
      <c r="G244" s="11"/>
    </row>
    <row r="245" spans="2:7">
      <c r="B245" s="33"/>
      <c r="C245" s="11"/>
      <c r="D245" s="11"/>
      <c r="E245" s="34"/>
      <c r="F245" s="11"/>
      <c r="G245" s="11"/>
    </row>
    <row r="246" spans="2:7">
      <c r="B246" s="33"/>
      <c r="C246" s="11"/>
      <c r="D246" s="11"/>
      <c r="E246" s="34"/>
      <c r="F246" s="11"/>
      <c r="G246" s="11"/>
    </row>
    <row r="247" spans="2:7">
      <c r="B247" s="33"/>
      <c r="C247" s="11"/>
      <c r="D247" s="11"/>
      <c r="E247" s="34"/>
      <c r="F247" s="11"/>
      <c r="G247" s="11"/>
    </row>
    <row r="248" spans="2:7">
      <c r="B248" s="33"/>
      <c r="C248" s="11"/>
      <c r="D248" s="11"/>
      <c r="E248" s="34"/>
      <c r="F248" s="11"/>
      <c r="G248" s="11"/>
    </row>
    <row r="249" spans="2:7">
      <c r="B249" s="33"/>
      <c r="C249" s="11"/>
      <c r="D249" s="11"/>
      <c r="E249" s="34"/>
      <c r="F249" s="11"/>
      <c r="G249" s="11"/>
    </row>
    <row r="250" spans="2:7">
      <c r="B250" s="33"/>
      <c r="C250" s="11"/>
      <c r="D250" s="11"/>
      <c r="E250" s="34"/>
      <c r="F250" s="11"/>
      <c r="G250" s="11"/>
    </row>
    <row r="251" spans="2:7">
      <c r="B251" s="33"/>
      <c r="C251" s="11"/>
      <c r="D251" s="11"/>
      <c r="E251" s="34"/>
      <c r="F251" s="11"/>
      <c r="G251" s="11"/>
    </row>
    <row r="252" spans="2:7">
      <c r="B252" s="33"/>
      <c r="C252" s="11"/>
      <c r="D252" s="11"/>
      <c r="E252" s="34"/>
      <c r="F252" s="11"/>
      <c r="G252" s="11"/>
    </row>
    <row r="253" spans="2:7">
      <c r="B253" s="33"/>
      <c r="C253" s="11"/>
      <c r="D253" s="11"/>
      <c r="E253" s="34"/>
      <c r="F253" s="11"/>
      <c r="G253" s="11"/>
    </row>
    <row r="254" spans="2:7">
      <c r="B254" s="33"/>
      <c r="C254" s="11"/>
      <c r="D254" s="11"/>
      <c r="E254" s="34"/>
      <c r="F254" s="11"/>
      <c r="G254" s="11"/>
    </row>
    <row r="255" spans="2:7">
      <c r="B255" s="33"/>
      <c r="C255" s="11"/>
      <c r="D255" s="11"/>
      <c r="E255" s="34"/>
      <c r="F255" s="11"/>
      <c r="G255" s="11"/>
    </row>
    <row r="256" spans="2:7">
      <c r="B256" s="33"/>
      <c r="C256" s="11"/>
      <c r="D256" s="11"/>
      <c r="E256" s="34"/>
      <c r="F256" s="11"/>
      <c r="G256" s="11"/>
    </row>
    <row r="257" spans="2:7">
      <c r="B257" s="33"/>
      <c r="C257" s="11"/>
      <c r="D257" s="11"/>
      <c r="E257" s="34"/>
      <c r="F257" s="11"/>
      <c r="G257" s="11"/>
    </row>
    <row r="258" spans="2:7">
      <c r="B258" s="33"/>
      <c r="C258" s="11"/>
      <c r="D258" s="11"/>
      <c r="E258" s="34"/>
      <c r="F258" s="11"/>
      <c r="G258" s="11"/>
    </row>
    <row r="259" spans="2:7">
      <c r="B259" s="33"/>
      <c r="C259" s="11"/>
      <c r="D259" s="11"/>
      <c r="E259" s="34"/>
      <c r="F259" s="11"/>
      <c r="G259" s="11"/>
    </row>
    <row r="260" spans="2:7">
      <c r="B260" s="33"/>
      <c r="C260" s="11"/>
      <c r="D260" s="11"/>
      <c r="E260" s="34"/>
      <c r="F260" s="11"/>
      <c r="G260" s="11"/>
    </row>
    <row r="261" spans="2:7">
      <c r="B261" s="33"/>
      <c r="C261" s="11"/>
      <c r="D261" s="11"/>
      <c r="E261" s="34"/>
      <c r="F261" s="11"/>
      <c r="G261" s="11"/>
    </row>
    <row r="262" spans="2:7">
      <c r="B262" s="33"/>
      <c r="C262" s="11"/>
      <c r="D262" s="11"/>
      <c r="E262" s="34"/>
      <c r="F262" s="11"/>
      <c r="G262" s="11"/>
    </row>
    <row r="263" spans="2:7">
      <c r="B263" s="33"/>
      <c r="C263" s="11"/>
      <c r="D263" s="11"/>
      <c r="E263" s="34"/>
      <c r="F263" s="11"/>
      <c r="G263" s="11"/>
    </row>
    <row r="264" spans="2:7">
      <c r="B264" s="33"/>
      <c r="C264" s="11"/>
      <c r="D264" s="11"/>
      <c r="E264" s="34"/>
      <c r="F264" s="11"/>
      <c r="G264" s="11"/>
    </row>
    <row r="265" spans="2:7">
      <c r="B265" s="33"/>
      <c r="C265" s="11"/>
      <c r="D265" s="11"/>
      <c r="E265" s="34"/>
      <c r="F265" s="11"/>
      <c r="G265" s="11"/>
    </row>
    <row r="266" spans="2:7">
      <c r="B266" s="33"/>
      <c r="C266" s="11"/>
      <c r="D266" s="11"/>
      <c r="E266" s="34"/>
      <c r="F266" s="11"/>
      <c r="G266" s="11"/>
    </row>
    <row r="267" spans="2:7">
      <c r="B267" s="33"/>
      <c r="C267" s="11"/>
      <c r="D267" s="11"/>
      <c r="E267" s="34"/>
      <c r="F267" s="11"/>
      <c r="G267" s="11"/>
    </row>
    <row r="268" spans="2:7">
      <c r="B268" s="33"/>
      <c r="C268" s="11"/>
      <c r="D268" s="11"/>
      <c r="E268" s="34"/>
      <c r="F268" s="11"/>
      <c r="G268" s="11"/>
    </row>
    <row r="269" spans="2:7">
      <c r="B269" s="33"/>
      <c r="C269" s="11"/>
      <c r="D269" s="11"/>
      <c r="E269" s="34"/>
      <c r="F269" s="11"/>
      <c r="G269" s="11"/>
    </row>
    <row r="270" spans="2:7">
      <c r="B270" s="33"/>
      <c r="C270" s="11"/>
      <c r="D270" s="11"/>
      <c r="E270" s="34"/>
      <c r="F270" s="11"/>
      <c r="G270" s="11"/>
    </row>
    <row r="271" spans="2:7">
      <c r="B271" s="33"/>
      <c r="C271" s="11"/>
      <c r="D271" s="11"/>
      <c r="E271" s="34"/>
      <c r="F271" s="11"/>
      <c r="G271" s="11"/>
    </row>
    <row r="272" spans="2:7">
      <c r="B272" s="33"/>
      <c r="C272" s="11"/>
      <c r="D272" s="11"/>
      <c r="E272" s="34"/>
      <c r="F272" s="11"/>
      <c r="G272" s="11"/>
    </row>
    <row r="273" spans="2:7">
      <c r="B273" s="33"/>
      <c r="C273" s="11"/>
      <c r="D273" s="11"/>
      <c r="E273" s="34"/>
      <c r="F273" s="11"/>
      <c r="G273" s="11"/>
    </row>
    <row r="274" spans="2:7">
      <c r="B274" s="33"/>
      <c r="C274" s="11"/>
      <c r="D274" s="11"/>
      <c r="E274" s="34"/>
      <c r="F274" s="11"/>
      <c r="G274" s="11"/>
    </row>
    <row r="275" spans="2:7">
      <c r="B275" s="33"/>
      <c r="C275" s="11"/>
      <c r="D275" s="11"/>
      <c r="E275" s="34"/>
      <c r="F275" s="11"/>
      <c r="G275" s="11"/>
    </row>
    <row r="276" spans="2:7">
      <c r="B276" s="33"/>
      <c r="C276" s="11"/>
      <c r="D276" s="11"/>
      <c r="E276" s="34"/>
      <c r="F276" s="11"/>
      <c r="G276" s="11"/>
    </row>
    <row r="277" spans="2:7">
      <c r="B277" s="33"/>
      <c r="C277" s="11"/>
      <c r="D277" s="11"/>
      <c r="E277" s="34"/>
      <c r="F277" s="11"/>
      <c r="G277" s="11"/>
    </row>
    <row r="278" spans="2:7">
      <c r="B278" s="33"/>
      <c r="C278" s="11"/>
      <c r="D278" s="11"/>
      <c r="E278" s="34"/>
      <c r="F278" s="11"/>
      <c r="G278" s="11"/>
    </row>
    <row r="279" spans="2:7">
      <c r="B279" s="33"/>
      <c r="C279" s="11"/>
      <c r="D279" s="11"/>
      <c r="E279" s="34"/>
      <c r="F279" s="11"/>
      <c r="G279" s="11"/>
    </row>
    <row r="280" spans="2:7">
      <c r="B280" s="33"/>
      <c r="C280" s="11"/>
      <c r="D280" s="11"/>
      <c r="E280" s="34"/>
      <c r="F280" s="11"/>
      <c r="G280" s="11"/>
    </row>
    <row r="281" spans="2:7">
      <c r="B281" s="33"/>
      <c r="C281" s="11"/>
      <c r="D281" s="11"/>
      <c r="E281" s="34"/>
      <c r="F281" s="11"/>
      <c r="G281" s="11"/>
    </row>
    <row r="282" spans="2:7">
      <c r="B282" s="33"/>
      <c r="C282" s="11"/>
      <c r="D282" s="11"/>
      <c r="E282" s="34"/>
      <c r="F282" s="11"/>
      <c r="G282" s="11"/>
    </row>
    <row r="283" spans="2:7">
      <c r="B283" s="33"/>
      <c r="C283" s="11"/>
      <c r="D283" s="11"/>
      <c r="E283" s="34"/>
      <c r="F283" s="11"/>
      <c r="G283" s="11"/>
    </row>
    <row r="284" spans="2:7">
      <c r="B284" s="33"/>
      <c r="C284" s="11"/>
      <c r="D284" s="11"/>
      <c r="E284" s="34"/>
      <c r="F284" s="11"/>
      <c r="G284" s="11"/>
    </row>
    <row r="285" spans="2:7">
      <c r="B285" s="33"/>
      <c r="C285" s="11"/>
      <c r="D285" s="11"/>
      <c r="E285" s="34"/>
      <c r="F285" s="11"/>
      <c r="G285" s="11"/>
    </row>
    <row r="286" spans="2:7">
      <c r="B286" s="33"/>
      <c r="C286" s="11"/>
      <c r="D286" s="11"/>
      <c r="E286" s="34"/>
      <c r="F286" s="11"/>
      <c r="G286" s="11"/>
    </row>
    <row r="287" spans="2:7">
      <c r="B287" s="33"/>
      <c r="C287" s="11"/>
      <c r="D287" s="11"/>
      <c r="E287" s="34"/>
      <c r="F287" s="11"/>
      <c r="G287" s="11"/>
    </row>
    <row r="288" spans="2:7">
      <c r="B288" s="33"/>
      <c r="C288" s="11"/>
      <c r="D288" s="11"/>
      <c r="E288" s="34"/>
      <c r="F288" s="11"/>
      <c r="G288" s="11"/>
    </row>
    <row r="289" spans="2:7">
      <c r="B289" s="33"/>
      <c r="C289" s="11"/>
      <c r="D289" s="11"/>
      <c r="E289" s="34"/>
      <c r="F289" s="11"/>
      <c r="G289" s="11"/>
    </row>
    <row r="290" spans="2:7">
      <c r="B290" s="33"/>
      <c r="C290" s="11"/>
      <c r="D290" s="11"/>
      <c r="E290" s="34"/>
      <c r="F290" s="11"/>
      <c r="G290" s="11"/>
    </row>
    <row r="291" spans="2:7">
      <c r="B291" s="33"/>
      <c r="C291" s="11"/>
      <c r="D291" s="11"/>
      <c r="E291" s="34"/>
      <c r="F291" s="11"/>
      <c r="G291" s="11"/>
    </row>
    <row r="292" spans="2:7">
      <c r="B292" s="33"/>
      <c r="C292" s="11"/>
      <c r="D292" s="11"/>
      <c r="E292" s="34"/>
      <c r="F292" s="11"/>
      <c r="G292" s="11"/>
    </row>
    <row r="293" spans="2:7">
      <c r="B293" s="33"/>
      <c r="C293" s="11"/>
      <c r="D293" s="11"/>
      <c r="E293" s="34"/>
      <c r="F293" s="11"/>
      <c r="G293" s="11"/>
    </row>
    <row r="294" spans="2:7">
      <c r="B294" s="33"/>
      <c r="C294" s="11"/>
      <c r="D294" s="11"/>
      <c r="E294" s="34"/>
      <c r="F294" s="11"/>
      <c r="G294" s="11"/>
    </row>
    <row r="295" spans="2:7">
      <c r="B295" s="33"/>
      <c r="C295" s="11"/>
      <c r="D295" s="11"/>
      <c r="E295" s="34"/>
      <c r="F295" s="11"/>
      <c r="G295" s="11"/>
    </row>
    <row r="296" spans="2:7">
      <c r="B296" s="33"/>
      <c r="C296" s="11"/>
      <c r="D296" s="11"/>
      <c r="E296" s="34"/>
      <c r="F296" s="11"/>
      <c r="G296" s="11"/>
    </row>
    <row r="297" spans="2:7">
      <c r="B297" s="33"/>
      <c r="C297" s="11"/>
      <c r="D297" s="11"/>
      <c r="E297" s="34"/>
      <c r="F297" s="11"/>
      <c r="G297" s="11"/>
    </row>
    <row r="298" spans="2:7">
      <c r="B298" s="33"/>
      <c r="C298" s="11"/>
      <c r="D298" s="11"/>
      <c r="E298" s="34"/>
      <c r="F298" s="11"/>
      <c r="G298" s="11"/>
    </row>
    <row r="299" spans="2:7">
      <c r="B299" s="33"/>
      <c r="C299" s="11"/>
      <c r="D299" s="11"/>
      <c r="E299" s="34"/>
      <c r="F299" s="11"/>
      <c r="G299" s="11"/>
    </row>
    <row r="300" spans="2:7">
      <c r="B300" s="33"/>
      <c r="C300" s="11"/>
      <c r="D300" s="11"/>
      <c r="E300" s="34"/>
      <c r="F300" s="11"/>
      <c r="G300" s="11"/>
    </row>
    <row r="301" spans="2:7">
      <c r="B301" s="33"/>
      <c r="C301" s="11"/>
      <c r="D301" s="11"/>
      <c r="E301" s="34"/>
      <c r="F301" s="11"/>
      <c r="G301" s="11"/>
    </row>
    <row r="302" spans="2:7">
      <c r="B302" s="33"/>
      <c r="C302" s="11"/>
      <c r="D302" s="11"/>
      <c r="E302" s="34"/>
      <c r="F302" s="11"/>
      <c r="G302" s="11"/>
    </row>
    <row r="303" spans="2:7">
      <c r="B303" s="33"/>
      <c r="C303" s="11"/>
      <c r="D303" s="11"/>
      <c r="E303" s="34"/>
      <c r="F303" s="11"/>
      <c r="G303" s="11"/>
    </row>
    <row r="304" spans="2:7">
      <c r="B304" s="33"/>
      <c r="C304" s="11"/>
      <c r="D304" s="11"/>
      <c r="E304" s="34"/>
      <c r="F304" s="11"/>
      <c r="G304" s="11"/>
    </row>
    <row r="305" spans="2:7">
      <c r="B305" s="33"/>
      <c r="C305" s="11"/>
      <c r="D305" s="11"/>
      <c r="E305" s="34"/>
      <c r="F305" s="11"/>
      <c r="G305" s="11"/>
    </row>
  </sheetData>
  <dataValidations count="2">
    <dataValidation type="list" allowBlank="1" showInputMessage="1" showErrorMessage="1" error="Pick a category from the Household Budget tab." sqref="D6:D305">
      <formula1>'Household Budget'!$B$22:$B$45</formula1>
    </dataValidation>
    <dataValidation type="list" allowBlank="1" showInputMessage="1" showErrorMessage="1" sqref="F6:F305">
      <formula1>$I$5:$I$7</formula1>
    </dataValidation>
  </dataValidations>
  <pageMargins left="0.4" right="0.4" top="0.5" bottom="0.5" header="0.3" footer="0.3"/>
  <pageSetup paperSize="1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22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35" t="s">
        <v>85</v>
      </c>
    </row>
    <row r="3" spans="2:3" ht="34" customHeight="1">
      <c r="B3" s="36" t="s">
        <v>86</v>
      </c>
      <c r="C3" s="36"/>
    </row>
    <row r="5" spans="2:3">
      <c r="B5" s="32" t="s">
        <v>87</v>
      </c>
    </row>
    <row r="6" spans="2:3" ht="36" customHeight="1">
      <c r="B6" s="37">
        <v>1</v>
      </c>
      <c r="C6" s="38" t="s">
        <v>88</v>
      </c>
    </row>
    <row r="7" spans="2:3" ht="36" customHeight="1">
      <c r="B7" s="37">
        <v>2</v>
      </c>
      <c r="C7" s="38" t="s">
        <v>89</v>
      </c>
    </row>
    <row r="8" spans="2:3" ht="36" customHeight="1">
      <c r="B8" s="37">
        <v>3</v>
      </c>
      <c r="C8" s="38" t="s">
        <v>90</v>
      </c>
    </row>
    <row r="9" spans="2:3" ht="21" customHeight="1">
      <c r="B9" s="37">
        <v>4</v>
      </c>
      <c r="C9" s="38" t="s">
        <v>91</v>
      </c>
    </row>
    <row r="10" spans="2:3" ht="36" customHeight="1">
      <c r="B10" s="37">
        <v>5</v>
      </c>
      <c r="C10" s="38" t="s">
        <v>92</v>
      </c>
    </row>
    <row r="12" spans="2:3">
      <c r="B12" s="32" t="s">
        <v>93</v>
      </c>
    </row>
    <row r="13" spans="2:3">
      <c r="B13" s="11"/>
      <c r="C13" s="1" t="s">
        <v>94</v>
      </c>
    </row>
    <row r="14" spans="2:3">
      <c r="B14" s="39"/>
      <c r="C14" s="1" t="s">
        <v>95</v>
      </c>
    </row>
    <row r="16" spans="2:3">
      <c r="B16" s="32" t="s">
        <v>96</v>
      </c>
    </row>
    <row r="17" spans="2:3" ht="36" customHeight="1">
      <c r="B17" s="40" t="s">
        <v>97</v>
      </c>
      <c r="C17" s="38" t="s">
        <v>98</v>
      </c>
    </row>
    <row r="18" spans="2:3" ht="21" customHeight="1">
      <c r="B18" s="40" t="s">
        <v>97</v>
      </c>
      <c r="C18" s="38" t="s">
        <v>99</v>
      </c>
    </row>
    <row r="19" spans="2:3" ht="36" customHeight="1">
      <c r="B19" s="40" t="s">
        <v>97</v>
      </c>
      <c r="C19" s="38" t="s">
        <v>100</v>
      </c>
    </row>
    <row r="21" spans="2:3">
      <c r="B21" s="41" t="s">
        <v>101</v>
      </c>
    </row>
    <row r="22" spans="2:3">
      <c r="B22" s="41" t="s">
        <v>102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Household Budget</vt:lpstr>
      <vt:lpstr>Transactions</vt:lpstr>
      <vt:lpstr>How to use</vt:lpstr>
      <vt:lpstr>'Household Budget'!Print_Area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household-family-budget-template.xlsx</dc:title>
  <dc:creator>NiftyShelf</dc:creator>
  <dc:description>Free template from niftyshelf.com</dc:description>
  <cp:lastModifiedBy>NiftyShelf</cp:lastModifiedBy>
  <dcterms:created xsi:type="dcterms:W3CDTF">2026-10-21T23:02:37Z</dcterms:created>
  <dcterms:modified xsi:type="dcterms:W3CDTF">2026-10-21T23:02:37Z</dcterms:modified>
</cp:coreProperties>
</file>